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545"/>
  </bookViews>
  <sheets>
    <sheet name="Administrativos" sheetId="1" r:id="rId1"/>
    <sheet name="Fortalecimiento" sheetId="2" r:id="rId2"/>
  </sheets>
  <definedNames>
    <definedName name="_xlnm.Print_Area" localSheetId="1">Fortalecimiento!$A$30:$U$88</definedName>
  </definedNames>
  <calcPr calcId="145621"/>
</workbook>
</file>

<file path=xl/calcChain.xml><?xml version="1.0" encoding="utf-8"?>
<calcChain xmlns="http://schemas.openxmlformats.org/spreadsheetml/2006/main">
  <c r="P182" i="1" l="1"/>
  <c r="N182" i="1"/>
  <c r="M182" i="1"/>
  <c r="K182" i="1"/>
  <c r="J182" i="1"/>
  <c r="S182" i="1"/>
  <c r="R182" i="1"/>
  <c r="Q182" i="1"/>
  <c r="I182" i="1"/>
  <c r="O180" i="1"/>
  <c r="T180" i="1" s="1"/>
  <c r="O181" i="1"/>
  <c r="T181" i="1" s="1"/>
  <c r="O70" i="2" l="1"/>
  <c r="T70" i="2" s="1"/>
  <c r="O71" i="2"/>
  <c r="T71" i="2" s="1"/>
  <c r="O69" i="2"/>
  <c r="T69" i="2" s="1"/>
  <c r="O178" i="1" l="1"/>
  <c r="O68" i="2"/>
  <c r="T68" i="2" s="1"/>
  <c r="O67" i="2"/>
  <c r="T67" i="2" s="1"/>
  <c r="O179" i="1"/>
  <c r="T179" i="1" s="1"/>
  <c r="O66" i="2" l="1"/>
  <c r="T66" i="2" s="1"/>
  <c r="O53" i="1"/>
  <c r="T53" i="1" s="1"/>
  <c r="O177" i="1"/>
  <c r="T177" i="1" s="1"/>
  <c r="O176" i="1"/>
  <c r="T176" i="1" s="1"/>
  <c r="T178" i="1" l="1"/>
  <c r="O43" i="1"/>
  <c r="T43" i="1" s="1"/>
  <c r="O175" i="1"/>
  <c r="T175" i="1" s="1"/>
  <c r="S80" i="2"/>
  <c r="R80" i="2"/>
  <c r="Q80" i="2"/>
  <c r="P80" i="2"/>
  <c r="J80" i="2"/>
  <c r="K80" i="2"/>
  <c r="L80" i="2"/>
  <c r="M80" i="2"/>
  <c r="N80" i="2"/>
  <c r="I80" i="2"/>
  <c r="O65" i="2" l="1"/>
  <c r="T65" i="2" s="1"/>
  <c r="O64" i="2"/>
  <c r="T64" i="2" s="1"/>
  <c r="O174" i="1"/>
  <c r="T174" i="1" s="1"/>
  <c r="O173" i="1"/>
  <c r="T173" i="1" s="1"/>
  <c r="O97" i="1"/>
  <c r="T97" i="1" s="1"/>
  <c r="O70" i="1" l="1"/>
  <c r="T70" i="1" s="1"/>
  <c r="S31" i="1"/>
  <c r="R31" i="1"/>
  <c r="Q31" i="1"/>
  <c r="P31" i="1"/>
  <c r="N31" i="1"/>
  <c r="M31" i="1"/>
  <c r="L31" i="1"/>
  <c r="K31" i="1"/>
  <c r="J31" i="1"/>
  <c r="O30" i="1"/>
  <c r="T30" i="1" s="1"/>
  <c r="I31" i="1"/>
  <c r="O69" i="1" l="1"/>
  <c r="T69" i="1" s="1"/>
  <c r="O172" i="1" l="1"/>
  <c r="T172" i="1" s="1"/>
  <c r="Q18" i="2" l="1"/>
  <c r="P18" i="2"/>
  <c r="I18" i="2"/>
  <c r="P139" i="1"/>
  <c r="J139" i="1"/>
  <c r="I139" i="1"/>
  <c r="P108" i="1"/>
  <c r="M108" i="1"/>
  <c r="J108" i="1"/>
  <c r="I108" i="1"/>
  <c r="P55" i="1"/>
  <c r="I55" i="1"/>
  <c r="P46" i="1"/>
  <c r="M46" i="1"/>
  <c r="J46" i="1"/>
  <c r="I46" i="1"/>
  <c r="O61" i="2"/>
  <c r="T61" i="2" s="1"/>
  <c r="O63" i="2"/>
  <c r="T63" i="2" s="1"/>
  <c r="O62" i="2"/>
  <c r="T62" i="2" s="1"/>
  <c r="O19" i="1"/>
  <c r="T19" i="1" s="1"/>
  <c r="O60" i="2" l="1"/>
  <c r="T60" i="2" s="1"/>
  <c r="O59" i="2"/>
  <c r="T59" i="2" s="1"/>
  <c r="O171" i="1"/>
  <c r="T171" i="1" s="1"/>
  <c r="O58" i="2"/>
  <c r="T58" i="2" s="1"/>
  <c r="O57" i="2"/>
  <c r="T57" i="2" s="1"/>
  <c r="O78" i="1"/>
  <c r="T78" i="1" s="1"/>
  <c r="O56" i="2" l="1"/>
  <c r="T56" i="2" s="1"/>
  <c r="O55" i="2"/>
  <c r="T55" i="2" s="1"/>
  <c r="O130" i="1" l="1"/>
  <c r="T130" i="1" s="1"/>
  <c r="O131" i="1"/>
  <c r="T131" i="1" s="1"/>
  <c r="Q139" i="1" l="1"/>
  <c r="R139" i="1"/>
  <c r="S139" i="1"/>
  <c r="K139" i="1"/>
  <c r="M139" i="1"/>
  <c r="N139" i="1"/>
  <c r="O138" i="1"/>
  <c r="T138" i="1" s="1"/>
  <c r="M18" i="2" l="1"/>
  <c r="J55" i="1"/>
  <c r="O54" i="2"/>
  <c r="T54" i="2" s="1"/>
  <c r="O167" i="1" l="1"/>
  <c r="T167" i="1" s="1"/>
  <c r="O168" i="1"/>
  <c r="T168" i="1" s="1"/>
  <c r="O169" i="1"/>
  <c r="T169" i="1" s="1"/>
  <c r="O170" i="1"/>
  <c r="T170" i="1" l="1"/>
  <c r="O77" i="1"/>
  <c r="T77" i="1" s="1"/>
  <c r="O53" i="2" l="1"/>
  <c r="T53" i="2" s="1"/>
  <c r="O6" i="2"/>
  <c r="O6" i="1" l="1"/>
  <c r="O59" i="1"/>
  <c r="O60" i="1"/>
  <c r="O61" i="1"/>
  <c r="O62" i="1"/>
  <c r="O63" i="1"/>
  <c r="O64" i="1"/>
  <c r="O65" i="1"/>
  <c r="O66" i="1"/>
  <c r="O67" i="1"/>
  <c r="O73" i="1"/>
  <c r="O74" i="1"/>
  <c r="O75" i="1"/>
  <c r="O76" i="1"/>
  <c r="O79" i="1"/>
  <c r="O80" i="1"/>
  <c r="O81" i="1"/>
  <c r="O82" i="1"/>
  <c r="O84" i="1"/>
  <c r="O85" i="1"/>
  <c r="O86" i="1"/>
  <c r="O87" i="1"/>
  <c r="O88" i="1"/>
  <c r="O91" i="1"/>
  <c r="O92" i="1"/>
  <c r="O93" i="1"/>
  <c r="O94" i="1"/>
  <c r="O95" i="1"/>
  <c r="O96" i="1"/>
  <c r="O98" i="1"/>
  <c r="O99" i="1"/>
  <c r="O100" i="1"/>
  <c r="O101" i="1"/>
  <c r="O102" i="1"/>
  <c r="O103" i="1"/>
  <c r="O104" i="1"/>
  <c r="O105" i="1"/>
  <c r="O106" i="1"/>
  <c r="O107" i="1"/>
  <c r="L18" i="2"/>
  <c r="O160" i="1"/>
  <c r="T160" i="1" s="1"/>
  <c r="O52" i="2" l="1"/>
  <c r="T52" i="2" s="1"/>
  <c r="O68" i="1" l="1"/>
  <c r="O71" i="1"/>
  <c r="O72" i="1"/>
  <c r="O83" i="1"/>
  <c r="O90" i="1"/>
  <c r="O58" i="1"/>
  <c r="O7" i="1"/>
  <c r="O89" i="1" l="1"/>
  <c r="O108" i="1" s="1"/>
  <c r="O166" i="1"/>
  <c r="T166" i="1" s="1"/>
  <c r="O165" i="1" l="1"/>
  <c r="T165" i="1" s="1"/>
  <c r="O51" i="2" l="1"/>
  <c r="T51" i="2" s="1"/>
  <c r="O50" i="2"/>
  <c r="T50" i="2" s="1"/>
  <c r="O49" i="2" l="1"/>
  <c r="T49" i="2" s="1"/>
  <c r="O72" i="2"/>
  <c r="T72" i="2" s="1"/>
  <c r="O79" i="2" l="1"/>
  <c r="T79" i="2" s="1"/>
  <c r="O74" i="2"/>
  <c r="T74" i="2" s="1"/>
  <c r="O48" i="2" l="1"/>
  <c r="T48" i="2" s="1"/>
  <c r="O47" i="2" l="1"/>
  <c r="T47" i="2" s="1"/>
  <c r="O46" i="2"/>
  <c r="T46" i="2" s="1"/>
  <c r="O45" i="2" l="1"/>
  <c r="T45" i="2" s="1"/>
  <c r="T75" i="1" l="1"/>
  <c r="O44" i="2" l="1"/>
  <c r="T44" i="2" s="1"/>
  <c r="O10" i="1" l="1"/>
  <c r="T10" i="1" l="1"/>
  <c r="O43" i="2" l="1"/>
  <c r="T43" i="2" s="1"/>
  <c r="O132" i="1" l="1"/>
  <c r="N55" i="1" l="1"/>
  <c r="M55" i="1"/>
  <c r="M110" i="1" s="1"/>
  <c r="O42" i="2"/>
  <c r="T42" i="2" s="1"/>
  <c r="O73" i="2"/>
  <c r="T73" i="2" l="1"/>
  <c r="L55" i="1"/>
  <c r="O78" i="2"/>
  <c r="T78" i="2" s="1"/>
  <c r="N18" i="2" l="1"/>
  <c r="J18" i="2"/>
  <c r="K18" i="2"/>
  <c r="L46" i="1" l="1"/>
  <c r="K55" i="1"/>
  <c r="L108" i="1"/>
  <c r="O50" i="1"/>
  <c r="O51" i="1"/>
  <c r="O52" i="1"/>
  <c r="T52" i="1" s="1"/>
  <c r="O54" i="1"/>
  <c r="O49" i="1"/>
  <c r="O35" i="1"/>
  <c r="O36" i="1"/>
  <c r="O37" i="1"/>
  <c r="O38" i="1"/>
  <c r="O39" i="1"/>
  <c r="O40" i="1"/>
  <c r="O41" i="1"/>
  <c r="O42" i="1"/>
  <c r="O44" i="1"/>
  <c r="O45" i="1"/>
  <c r="O34" i="1"/>
  <c r="O8" i="1"/>
  <c r="O9" i="1"/>
  <c r="O11" i="1"/>
  <c r="O12" i="1"/>
  <c r="O13" i="1"/>
  <c r="O14" i="1"/>
  <c r="O15" i="1"/>
  <c r="O16" i="1"/>
  <c r="O17" i="1"/>
  <c r="O18" i="1"/>
  <c r="O20" i="1"/>
  <c r="O21" i="1"/>
  <c r="O22" i="1"/>
  <c r="O23" i="1"/>
  <c r="O24" i="1"/>
  <c r="O25" i="1"/>
  <c r="O26" i="1"/>
  <c r="O27" i="1"/>
  <c r="O28" i="1"/>
  <c r="O29" i="1"/>
  <c r="O31" i="1" l="1"/>
  <c r="O46" i="1"/>
  <c r="O55" i="1"/>
  <c r="L110" i="1"/>
  <c r="O164" i="1"/>
  <c r="T164" i="1" s="1"/>
  <c r="O11" i="2" l="1"/>
  <c r="T11" i="2" s="1"/>
  <c r="O41" i="2" l="1"/>
  <c r="T41" i="2" s="1"/>
  <c r="T54" i="1" l="1"/>
  <c r="O40" i="2"/>
  <c r="T40" i="2" s="1"/>
  <c r="O39" i="2"/>
  <c r="O163" i="1"/>
  <c r="T163" i="1" l="1"/>
  <c r="T39" i="2"/>
  <c r="T67" i="1"/>
  <c r="T103" i="1"/>
  <c r="T102" i="1"/>
  <c r="T101" i="1"/>
  <c r="T93" i="1"/>
  <c r="T91" i="1"/>
  <c r="T107" i="1"/>
  <c r="T98" i="1"/>
  <c r="T79" i="1"/>
  <c r="T106" i="1" l="1"/>
  <c r="T96" i="1"/>
  <c r="T105" i="1"/>
  <c r="T94" i="1"/>
  <c r="O17" i="2"/>
  <c r="T17" i="2" s="1"/>
  <c r="T25" i="1"/>
  <c r="T84" i="1" l="1"/>
  <c r="T59" i="1"/>
  <c r="T6" i="2" l="1"/>
  <c r="O77" i="2"/>
  <c r="T77" i="2" s="1"/>
  <c r="O76" i="2"/>
  <c r="O75" i="2"/>
  <c r="T75" i="2" s="1"/>
  <c r="T76" i="2" l="1"/>
  <c r="O162" i="1"/>
  <c r="T162" i="1" s="1"/>
  <c r="O36" i="2" l="1"/>
  <c r="O37" i="2"/>
  <c r="T37" i="2" s="1"/>
  <c r="O38" i="2"/>
  <c r="T38" i="2" s="1"/>
  <c r="Q108" i="1"/>
  <c r="R108" i="1"/>
  <c r="S108" i="1"/>
  <c r="O80" i="2" l="1"/>
  <c r="T36" i="2"/>
  <c r="T80" i="2" s="1"/>
  <c r="I110" i="1" l="1"/>
  <c r="P110" i="1"/>
  <c r="S46" i="1"/>
  <c r="R46" i="1"/>
  <c r="Q46" i="1"/>
  <c r="N46" i="1"/>
  <c r="K46" i="1"/>
  <c r="T40" i="1"/>
  <c r="K110" i="1" l="1"/>
  <c r="J110" i="1"/>
  <c r="T90" i="1" l="1"/>
  <c r="O159" i="1" l="1"/>
  <c r="T159" i="1" s="1"/>
  <c r="O7" i="2"/>
  <c r="T7" i="2" l="1"/>
  <c r="O10" i="2" l="1"/>
  <c r="T10" i="2" s="1"/>
  <c r="T41" i="1" l="1"/>
  <c r="T27" i="1" l="1"/>
  <c r="T89" i="1"/>
  <c r="T87" i="1"/>
  <c r="T86" i="1"/>
  <c r="T88" i="1" l="1"/>
  <c r="T81" i="1"/>
  <c r="T63" i="1" l="1"/>
  <c r="T62" i="1"/>
  <c r="T60" i="1"/>
  <c r="T50" i="1"/>
  <c r="T29" i="1"/>
  <c r="O161" i="1" l="1"/>
  <c r="T161" i="1" s="1"/>
  <c r="O158" i="1"/>
  <c r="O125" i="1"/>
  <c r="O126" i="1"/>
  <c r="T126" i="1" s="1"/>
  <c r="O127" i="1"/>
  <c r="T127" i="1" s="1"/>
  <c r="O128" i="1"/>
  <c r="T128" i="1" s="1"/>
  <c r="O129" i="1"/>
  <c r="T129" i="1" s="1"/>
  <c r="T132" i="1"/>
  <c r="O133" i="1"/>
  <c r="T133" i="1" s="1"/>
  <c r="O134" i="1"/>
  <c r="T134" i="1" s="1"/>
  <c r="O135" i="1"/>
  <c r="T135" i="1" s="1"/>
  <c r="O136" i="1"/>
  <c r="T136" i="1" s="1"/>
  <c r="O137" i="1"/>
  <c r="T137" i="1" s="1"/>
  <c r="T61" i="1"/>
  <c r="T64" i="1"/>
  <c r="T65" i="1"/>
  <c r="T66" i="1"/>
  <c r="T68" i="1"/>
  <c r="T71" i="1"/>
  <c r="T72" i="1"/>
  <c r="T73" i="1"/>
  <c r="T74" i="1"/>
  <c r="T76" i="1"/>
  <c r="T80" i="1"/>
  <c r="T83" i="1"/>
  <c r="T85" i="1"/>
  <c r="T92" i="1"/>
  <c r="T95" i="1"/>
  <c r="T99" i="1"/>
  <c r="T100" i="1"/>
  <c r="T104" i="1"/>
  <c r="T58" i="1"/>
  <c r="T51" i="1"/>
  <c r="Q55" i="1"/>
  <c r="R55" i="1"/>
  <c r="S55" i="1"/>
  <c r="T35" i="1"/>
  <c r="T36" i="1"/>
  <c r="T37" i="1"/>
  <c r="T38" i="1"/>
  <c r="T39" i="1"/>
  <c r="T42" i="1"/>
  <c r="T44" i="1"/>
  <c r="T45" i="1"/>
  <c r="T7" i="1"/>
  <c r="T8" i="1"/>
  <c r="T9" i="1"/>
  <c r="T11" i="1"/>
  <c r="T12" i="1"/>
  <c r="T13" i="1"/>
  <c r="T14" i="1"/>
  <c r="T15" i="1"/>
  <c r="T16" i="1"/>
  <c r="T17" i="1"/>
  <c r="T18" i="1"/>
  <c r="T20" i="1"/>
  <c r="T21" i="1"/>
  <c r="T22" i="1"/>
  <c r="T23" i="1"/>
  <c r="T24" i="1"/>
  <c r="T26" i="1"/>
  <c r="T28" i="1"/>
  <c r="O182" i="1" l="1"/>
  <c r="O139" i="1"/>
  <c r="T125" i="1"/>
  <c r="T139" i="1" s="1"/>
  <c r="T6" i="1"/>
  <c r="T31" i="1" s="1"/>
  <c r="T82" i="1"/>
  <c r="T108" i="1" s="1"/>
  <c r="S110" i="1"/>
  <c r="R110" i="1"/>
  <c r="Q110" i="1"/>
  <c r="T158" i="1"/>
  <c r="T182" i="1" s="1"/>
  <c r="T49" i="1"/>
  <c r="T55" i="1" s="1"/>
  <c r="N110" i="1"/>
  <c r="T34" i="1"/>
  <c r="T46" i="1" s="1"/>
  <c r="S18" i="2"/>
  <c r="R18" i="2"/>
  <c r="O16" i="2"/>
  <c r="T16" i="2" s="1"/>
  <c r="O15" i="2"/>
  <c r="T15" i="2" s="1"/>
  <c r="O14" i="2"/>
  <c r="O13" i="2"/>
  <c r="O12" i="2"/>
  <c r="T12" i="2" s="1"/>
  <c r="O9" i="2"/>
  <c r="O8" i="2"/>
  <c r="O18" i="2" l="1"/>
  <c r="T14" i="2"/>
  <c r="T13" i="2"/>
  <c r="O110" i="1"/>
  <c r="T9" i="2"/>
  <c r="T8" i="2"/>
  <c r="T110" i="1"/>
  <c r="T18" i="2" l="1"/>
  <c r="U93" i="2" s="1"/>
</calcChain>
</file>

<file path=xl/comments1.xml><?xml version="1.0" encoding="utf-8"?>
<comments xmlns="http://schemas.openxmlformats.org/spreadsheetml/2006/main">
  <authors>
    <author>OFICILIA MAYOR</author>
  </authors>
  <commentList>
    <comment ref="C36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timbrado 29 agosto, 01,05,07,08 sep</t>
        </r>
      </text>
    </comment>
    <comment ref="C59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UN DIA MAS POR EL Q SE DESCONTO LA QUINCENA PASADA</t>
        </r>
      </text>
    </comment>
    <comment ref="C90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aumento de sueldo</t>
        </r>
      </text>
    </comment>
    <comment ref="C103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UN DIA MAS</t>
        </r>
      </text>
    </comment>
    <comment ref="C104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UN DIA MAS</t>
        </r>
      </text>
    </comment>
    <comment ref="C105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UN DIA MAS</t>
        </r>
      </text>
    </comment>
    <comment ref="C107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DOS DIAS MAS</t>
        </r>
      </text>
    </comment>
    <comment ref="C163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EL DIA 10 DE SEP</t>
        </r>
      </text>
    </comment>
  </commentList>
</comments>
</file>

<file path=xl/comments2.xml><?xml version="1.0" encoding="utf-8"?>
<comments xmlns="http://schemas.openxmlformats.org/spreadsheetml/2006/main">
  <authors>
    <author>OFICILIA MAYOR</author>
  </authors>
  <commentList>
    <comment ref="C52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FLATA 2 Y 3 DE SEPTIEMBRE</t>
        </r>
      </text>
    </comment>
    <comment ref="C60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EL DIA 27,28,29 Y 30 DE AGOSTO</t>
        </r>
      </text>
    </comment>
    <comment ref="C61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FALTO EL DIA 2,3,4 Y 5 DE SEPTIEMBRE</t>
        </r>
      </text>
    </comment>
    <comment ref="C62" authorId="0">
      <text>
        <r>
          <rPr>
            <b/>
            <sz val="9"/>
            <color indexed="81"/>
            <rFont val="Tahoma"/>
            <charset val="1"/>
          </rPr>
          <t>OFICILIA MAYOR:</t>
        </r>
        <r>
          <rPr>
            <sz val="9"/>
            <color indexed="81"/>
            <rFont val="Tahoma"/>
            <charset val="1"/>
          </rPr>
          <t xml:space="preserve">
FALTA 9 Y 10</t>
        </r>
      </text>
    </comment>
  </commentList>
</comments>
</file>

<file path=xl/sharedStrings.xml><?xml version="1.0" encoding="utf-8"?>
<sst xmlns="http://schemas.openxmlformats.org/spreadsheetml/2006/main" count="1919" uniqueCount="926">
  <si>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</si>
  <si>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</si>
  <si>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</si>
  <si>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</si>
  <si>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</si>
  <si>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</si>
  <si>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</si>
  <si>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</si>
  <si>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</si>
  <si>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</si>
  <si>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</si>
  <si>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</si>
  <si>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</si>
  <si>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</si>
  <si>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</si>
  <si>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</si>
  <si>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</si>
  <si>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</si>
  <si>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</si>
  <si>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</si>
  <si>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CUENTA</t>
  </si>
  <si>
    <t>RFC</t>
  </si>
  <si>
    <t>CURP</t>
  </si>
  <si>
    <t>FECHA DE INGRESO</t>
  </si>
  <si>
    <t>ESTATUS</t>
  </si>
  <si>
    <t xml:space="preserve">EXPEDIENTE COMPLETO </t>
  </si>
  <si>
    <t>GOBERNACION</t>
  </si>
  <si>
    <t>J. REFUGIO VELAZQUEZ VALLIN</t>
  </si>
  <si>
    <t>PRESIDENTE MUNICIPAL</t>
  </si>
  <si>
    <t>PRESIDENCIA</t>
  </si>
  <si>
    <t>5111-100-101</t>
  </si>
  <si>
    <t>I</t>
  </si>
  <si>
    <t>VEVR640207V2A</t>
  </si>
  <si>
    <t>VEVR640207HJCLLF08</t>
  </si>
  <si>
    <t>01 DE OCTUBRE 2015</t>
  </si>
  <si>
    <t xml:space="preserve">ACTIVO </t>
  </si>
  <si>
    <t>ERIKA ALEJANDRA VELAZQUEZ TORRES</t>
  </si>
  <si>
    <t>AUXILIAR ADMINISTRATIVO</t>
  </si>
  <si>
    <t>III</t>
  </si>
  <si>
    <t> VETE830902SMA</t>
  </si>
  <si>
    <t>VETE830902MJCLRR06</t>
  </si>
  <si>
    <t>26 DE OCTUBRE 2015</t>
  </si>
  <si>
    <t>RUBEN RUVALCABA SUAREZ</t>
  </si>
  <si>
    <t>5111-300-101</t>
  </si>
  <si>
    <t>RUSR600830KZ0</t>
  </si>
  <si>
    <t>RUSR600830HJCVRB07</t>
  </si>
  <si>
    <t>LUIS SERGIO VENEGAS SUAREZ</t>
  </si>
  <si>
    <t xml:space="preserve">SINDICO </t>
  </si>
  <si>
    <t>SINDICATURA</t>
  </si>
  <si>
    <t>VESL870125FQA</t>
  </si>
  <si>
    <t>VESL870125HJCNRS03</t>
  </si>
  <si>
    <t>SUSANA MELENDEZ VELAZQUEZ</t>
  </si>
  <si>
    <t xml:space="preserve">SECRETARIO GENERAL </t>
  </si>
  <si>
    <t>SECRETARIA GENERAL</t>
  </si>
  <si>
    <t>MEVS800105FV6</t>
  </si>
  <si>
    <t>MEVS800105MJCLLS04</t>
  </si>
  <si>
    <t>MIGUEL ANGEL DAVILA VELAZQUEZ</t>
  </si>
  <si>
    <t>REGIDOR</t>
  </si>
  <si>
    <t>AYUNTAMIENTO</t>
  </si>
  <si>
    <t>DAVM740103V59</t>
  </si>
  <si>
    <t>DAVM740103HJCVLG03</t>
  </si>
  <si>
    <t>ARMANDO VILLALPANDO MURGUIA</t>
  </si>
  <si>
    <t>VIMA590103EW4</t>
  </si>
  <si>
    <t>VIMA590103HJCLRR09</t>
  </si>
  <si>
    <t>ANA ROSA VERGARA ANGEL</t>
  </si>
  <si>
    <t>VEAA7403034G5</t>
  </si>
  <si>
    <t>VEAA740303MJCRNN04</t>
  </si>
  <si>
    <t>NEREIDA LIZBETH OROZCO ALATORRE</t>
  </si>
  <si>
    <t>OOAN8411271Y6</t>
  </si>
  <si>
    <t>OOAN841127MJCRLR01</t>
  </si>
  <si>
    <t>ANA VICTORIA ROBLES VELAZQUEZ</t>
  </si>
  <si>
    <t>ROVA870601CJ6</t>
  </si>
  <si>
    <t>ROVA870601MJCBLN02</t>
  </si>
  <si>
    <t>HEAR520205MJCRCS07</t>
  </si>
  <si>
    <t>GUMECINDO RUVALCABA PEREZ</t>
  </si>
  <si>
    <t>RUPG650111DA3</t>
  </si>
  <si>
    <t>RUPG650111HJCVRM13</t>
  </si>
  <si>
    <t>MARIA ESTELA VARGAS BELTRAN</t>
  </si>
  <si>
    <t>VABE611021I60</t>
  </si>
  <si>
    <t>VABE611021MJCRLS08</t>
  </si>
  <si>
    <t>RODRIGO SALDAÑA LOPEZ</t>
  </si>
  <si>
    <t>OFICIAL MAYOR ADMINISTRATIVO</t>
  </si>
  <si>
    <t>OFICIALIA MAYOR ADMINISTRATIVA</t>
  </si>
  <si>
    <t>SALR560313EK3</t>
  </si>
  <si>
    <t>SALR560313HJCLPD05</t>
  </si>
  <si>
    <t>HUMBERTO PADILLA BRISEÑO</t>
  </si>
  <si>
    <t>COORDINADOR</t>
  </si>
  <si>
    <t>EDUCACION, CULTURA  Y DEPORTE</t>
  </si>
  <si>
    <t>PABH7806237K6</t>
  </si>
  <si>
    <t>PABH780623HJCDRM02</t>
  </si>
  <si>
    <t>LUIS ALBERTO BERNAL JIMENEZ</t>
  </si>
  <si>
    <t>VELADOR</t>
  </si>
  <si>
    <t xml:space="preserve">CULTURA </t>
  </si>
  <si>
    <t>BEJL791121FQA</t>
  </si>
  <si>
    <t>BEJL791121HJCRMS02</t>
  </si>
  <si>
    <t>01 DE MARZO 2015</t>
  </si>
  <si>
    <t>JUAN HERNANDEZ SERRANO</t>
  </si>
  <si>
    <t> HESJ460623PU8</t>
  </si>
  <si>
    <t>HESJ460623HJCRRN08</t>
  </si>
  <si>
    <t>28 DE OCTUBRE 2015</t>
  </si>
  <si>
    <t>DIRECTOR GENERAL</t>
  </si>
  <si>
    <t>RUBEN DARIO DEL RIO ROSALES</t>
  </si>
  <si>
    <t xml:space="preserve">DIRECTOR GENERAL  </t>
  </si>
  <si>
    <t>PROMOCION ECONOMICA Y TURISMO</t>
  </si>
  <si>
    <t>RIRR550810IE9</t>
  </si>
  <si>
    <t>RIRR550810HJCXSB09</t>
  </si>
  <si>
    <t>BELEN DE JESUS ROSAS ALVAREZ</t>
  </si>
  <si>
    <t>REGISTRO CIVIL</t>
  </si>
  <si>
    <t>ROAB930213TC1</t>
  </si>
  <si>
    <t>ROAB930213MJCSLL09</t>
  </si>
  <si>
    <t>NOE ADEMAR RODRIGUEZ ZAVALA</t>
  </si>
  <si>
    <t xml:space="preserve">DIRECTOR GENERAL </t>
  </si>
  <si>
    <t>DESARROLLO SOCIAL</t>
  </si>
  <si>
    <t>ROZN861117K53</t>
  </si>
  <si>
    <t>ROZN861117HJCDVD01</t>
  </si>
  <si>
    <t>MARTHA FLORES PRADO</t>
  </si>
  <si>
    <t>II</t>
  </si>
  <si>
    <t>FOPM651009MJCLRR05</t>
  </si>
  <si>
    <t>01 DE ENERO 1997</t>
  </si>
  <si>
    <t>JOEL ALEJANDRO GARCIA VELAZQUEZ</t>
  </si>
  <si>
    <t>5111-300-201</t>
  </si>
  <si>
    <t>GAVJ801207311</t>
  </si>
  <si>
    <t>GAVJ801207HJCRLL08</t>
  </si>
  <si>
    <t>15 DE JULIO 2015</t>
  </si>
  <si>
    <t>HECTOR HUGO GUTIERREZ CERVANTES</t>
  </si>
  <si>
    <t>JURIDICO</t>
  </si>
  <si>
    <t>GUCH840922FU1</t>
  </si>
  <si>
    <t>GUCH840922HJCTRC08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</si>
  <si>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</si>
  <si>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</si>
  <si>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</si>
  <si>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</si>
  <si>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</si>
  <si>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MEFJ770118GL6</t>
  </si>
  <si>
    <t>RAQUEL OROZCO RAMIREZ</t>
  </si>
  <si>
    <t>AUXILIAR DE EGRESOS</t>
  </si>
  <si>
    <t>OORR840108S18</t>
  </si>
  <si>
    <t>OORR840108MJCRMQ00</t>
  </si>
  <si>
    <t>02 DE ENERO 2002</t>
  </si>
  <si>
    <t>CLAUDIA ESTEFANIA MORALES TORRES</t>
  </si>
  <si>
    <t>MOTC910912RD7</t>
  </si>
  <si>
    <t>MOTC910912MJCRRL07</t>
  </si>
  <si>
    <t>01 DE OCTUBRE 2012</t>
  </si>
  <si>
    <t>RUVELIA CORTES ELIZONDO</t>
  </si>
  <si>
    <t>AUXILIAR DE INGRESOS</t>
  </si>
  <si>
    <t>COER730519U54</t>
  </si>
  <si>
    <t>COER730519MJCRLV01</t>
  </si>
  <si>
    <t>18 DE SEPTIEMBRE 1989</t>
  </si>
  <si>
    <t>MAYRA GRACIELA GOMEZ GARCIA</t>
  </si>
  <si>
    <t>GOGM870114ET5</t>
  </si>
  <si>
    <t>MIRIAM MORA TORRES</t>
  </si>
  <si>
    <t>CATASTRO</t>
  </si>
  <si>
    <t>MOTM870823J4A</t>
  </si>
  <si>
    <t>MOTM780823MJCRRR05</t>
  </si>
  <si>
    <t>JOSE MORA VACA</t>
  </si>
  <si>
    <t>CONTRALOR</t>
  </si>
  <si>
    <t>CONTRALORIA</t>
  </si>
  <si>
    <t>MOVJ520426M66</t>
  </si>
  <si>
    <t>MOVJ520426HJCRCS02</t>
  </si>
  <si>
    <t>JUAN MANUEL MEJIA NUÑO</t>
  </si>
  <si>
    <t>PADRON Y LICENCIAS</t>
  </si>
  <si>
    <t>MENJ760215KR5</t>
  </si>
  <si>
    <t>MENJ760215HJCJXN09</t>
  </si>
  <si>
    <t>RODOLFO ROBLEDO LOPEZ</t>
  </si>
  <si>
    <t>INSPECTOR DE PADRON Y LICENCIAS</t>
  </si>
  <si>
    <t>ROLR7711113D2</t>
  </si>
  <si>
    <t>RORL771111HJCBPD05</t>
  </si>
  <si>
    <t>TOTAL HACIENDA MUNICIPAL</t>
  </si>
  <si>
    <t>OBRAS PUBLICAS</t>
  </si>
  <si>
    <t>ISRAEL CERVANTES ALVAREZ</t>
  </si>
  <si>
    <t>CEAI800326B77</t>
  </si>
  <si>
    <t>CEAI800326HJCRLS21</t>
  </si>
  <si>
    <t>ACTIVO</t>
  </si>
  <si>
    <t>TOTAL OBRAS PUBLICAS</t>
  </si>
  <si>
    <t>SERVICIOS PUBLICOS</t>
  </si>
  <si>
    <t>ROSARIO RAMOS SANCHEZ</t>
  </si>
  <si>
    <t>AGUA POTABLE</t>
  </si>
  <si>
    <t>RASR710914HJCMNS06</t>
  </si>
  <si>
    <t>EFRAIN LOPEZ GARCIA</t>
  </si>
  <si>
    <t>AUXILIAR AGUA POTABLE A</t>
  </si>
  <si>
    <t>LOGE740822CB3</t>
  </si>
  <si>
    <t>VALENTE GARCIA CONTRERAS</t>
  </si>
  <si>
    <t>GACV781002P60</t>
  </si>
  <si>
    <t>GACV781002HJCRNL02</t>
  </si>
  <si>
    <r>
      <t xml:space="preserve">JOSE LUIS </t>
    </r>
    <r>
      <rPr>
        <sz val="12"/>
        <rFont val="Calibri"/>
        <family val="2"/>
      </rPr>
      <t>ATILANO DE LEON</t>
    </r>
  </si>
  <si>
    <t>AILL800713HJCTNS07</t>
  </si>
  <si>
    <t>PEDRO HUMBERTO MURGUIA LOPEZ</t>
  </si>
  <si>
    <t>AUXILIAR AGUA POTABLE C</t>
  </si>
  <si>
    <t>IV</t>
  </si>
  <si>
    <t>MULP750629Q12</t>
  </si>
  <si>
    <t>MULP750629HJCRPD07</t>
  </si>
  <si>
    <t>GONZALO SALAZAR VENEGAS</t>
  </si>
  <si>
    <t>SAVG600110JK6</t>
  </si>
  <si>
    <t>SAVG600110HJCLNN04</t>
  </si>
  <si>
    <t xml:space="preserve">ANTONIO ANGEL HUERTA </t>
  </si>
  <si>
    <t>AUXILIAR AGUA POTABLE D</t>
  </si>
  <si>
    <t>AEHA560117GM5</t>
  </si>
  <si>
    <t>AEHA560117HJCNRN01</t>
  </si>
  <si>
    <t>RAMON GARCIA ESPINOZA</t>
  </si>
  <si>
    <t>AUXILIAR  AGUA POTABLE B</t>
  </si>
  <si>
    <t>GAER560830RY6</t>
  </si>
  <si>
    <t>GAER560830HJCRSM09</t>
  </si>
  <si>
    <t>MARTIN GARCIA ESPINOZA</t>
  </si>
  <si>
    <t>GAEM7207057U9</t>
  </si>
  <si>
    <t>GAEM720705HJCRSR01</t>
  </si>
  <si>
    <t>JOSE EFRAIN VILLALPANDO CHOLICO</t>
  </si>
  <si>
    <t>DESARROLLO RURAL</t>
  </si>
  <si>
    <t>VICE580101PC8</t>
  </si>
  <si>
    <t>VICE580101HJCLHF03</t>
  </si>
  <si>
    <t>ROSA ELENA CORONA DE LA TORRE</t>
  </si>
  <si>
    <t>COTR781125MJCRRS09</t>
  </si>
  <si>
    <t>MEDICO</t>
  </si>
  <si>
    <t>SERVICIOS MEDICOS</t>
  </si>
  <si>
    <t>NORBERTO ARTURO GONZALEZ PALAFOX</t>
  </si>
  <si>
    <t>GOPN800206NW9</t>
  </si>
  <si>
    <t>GOPN800206HJCNLR04</t>
  </si>
  <si>
    <t>CARLOS OSWALDO YANOWSKY GONZALEZ</t>
  </si>
  <si>
    <t>SERVICISO MEDICOS</t>
  </si>
  <si>
    <t>YAGC91090473A</t>
  </si>
  <si>
    <t>YAGC910904HJCNNR08</t>
  </si>
  <si>
    <t>1 DE NOVIEMBRE 2015</t>
  </si>
  <si>
    <t>JESUS VAZQUEZ ROSALES</t>
  </si>
  <si>
    <t>PARAMEDICO (COORDINADOR DE PARAMEDICOS)</t>
  </si>
  <si>
    <t>VARJ7805133X2</t>
  </si>
  <si>
    <t>VARJ780513HJCZSS03</t>
  </si>
  <si>
    <t>MA. DE JESUS OLIVA GONZALES</t>
  </si>
  <si>
    <t>PARAMEDICO</t>
  </si>
  <si>
    <t>OIGJ640728QG9</t>
  </si>
  <si>
    <t>OIGJ640728MJCLNS03</t>
  </si>
  <si>
    <t>IDANIA ARISBED PRADO NUÑEZ</t>
  </si>
  <si>
    <t>ENFERMERA</t>
  </si>
  <si>
    <t>PANI780519MJCRXD00</t>
  </si>
  <si>
    <t>FRANCISCO JAVIER SILVA DURAN</t>
  </si>
  <si>
    <t>SIDF610825DSA</t>
  </si>
  <si>
    <t>SIDF610825HZSLRR06</t>
  </si>
  <si>
    <t>MARIA VERONICA MONTERO USEDA</t>
  </si>
  <si>
    <t>MOUV840930LW2</t>
  </si>
  <si>
    <t>MOUV840930MMNNSR07</t>
  </si>
  <si>
    <t>16 DE ABRIL 2015</t>
  </si>
  <si>
    <t>GUADALUPE ANAHI RAMIREZ RAMIREZ</t>
  </si>
  <si>
    <t>RARG950124KI9</t>
  </si>
  <si>
    <t>RARG950124MJCMMD10</t>
  </si>
  <si>
    <t>ROBERTO CARLOS PUENTE MUÑIZ</t>
  </si>
  <si>
    <t>SERVICIOS PUBLICOS GENERALES</t>
  </si>
  <si>
    <t>PUMR790712E18</t>
  </si>
  <si>
    <t>PUMR790712HJCNXB08</t>
  </si>
  <si>
    <t>EMILIO MARQUEZ HERNANDEZ</t>
  </si>
  <si>
    <t>MAHE6708052Q8</t>
  </si>
  <si>
    <t>MAHE670805HJCRRM05</t>
  </si>
  <si>
    <t>EDUARDO CURIEL PEREZ</t>
  </si>
  <si>
    <t>AUXILIAR DE ASEO PUBLICO A</t>
  </si>
  <si>
    <t>CUPE880330NR6</t>
  </si>
  <si>
    <t>CUPE880330HJCRRD00</t>
  </si>
  <si>
    <t>SANTIAGO ZAYYUM BRISEÑO GUTIERREZ</t>
  </si>
  <si>
    <t>BIGS8805284X9</t>
  </si>
  <si>
    <t>BIGS880528HJCRTN02</t>
  </si>
  <si>
    <t>MAURO CERVANTES BRISEÑO</t>
  </si>
  <si>
    <t>CEBM6201156D4</t>
  </si>
  <si>
    <t>CEBM620115HJCRRR07</t>
  </si>
  <si>
    <t>01 DE MAYO 2015</t>
  </si>
  <si>
    <t>GREGORIO JIMENEZ MORENO</t>
  </si>
  <si>
    <t>JIMG640331VB5</t>
  </si>
  <si>
    <t>JIMG640331HJCMRR05</t>
  </si>
  <si>
    <t>MIGUEL ANGEL VENEGAS GARCIA</t>
  </si>
  <si>
    <t>VEGM800210HJCNRG09</t>
  </si>
  <si>
    <t xml:space="preserve">RAFAEL HERMOSILLO BOTELLO </t>
  </si>
  <si>
    <t>HEBR4611036I4</t>
  </si>
  <si>
    <t>HEBR461103HJCRTF00</t>
  </si>
  <si>
    <t>RAFAEL VELAZQUEZ LOPEZ</t>
  </si>
  <si>
    <t>MECANICO</t>
  </si>
  <si>
    <t>VELR821024CT8</t>
  </si>
  <si>
    <t>VELR821024HJCLPF09</t>
  </si>
  <si>
    <t>03 DE NOVIEMBRE 2015</t>
  </si>
  <si>
    <t>JULIO CESAR CURIEL PEREZ</t>
  </si>
  <si>
    <t>CUPJ8509126D5</t>
  </si>
  <si>
    <t>CUPJ850912HJCRRL06</t>
  </si>
  <si>
    <t>ROBERTO GONZALEZ MORENO</t>
  </si>
  <si>
    <t>GOMR6208204I4</t>
  </si>
  <si>
    <t>GOMR620820HJCNRB00</t>
  </si>
  <si>
    <t>BELE9412062L5</t>
  </si>
  <si>
    <t>BELE941206HJCNLY07</t>
  </si>
  <si>
    <t xml:space="preserve">SERGIO CRUZ VALDIVIA </t>
  </si>
  <si>
    <t>CUVS731121135</t>
  </si>
  <si>
    <t>CUVS731121HJCRLR02</t>
  </si>
  <si>
    <t>16 DE OCTUBRE 2015</t>
  </si>
  <si>
    <t>JAIME NAVARRO VIZCARRA</t>
  </si>
  <si>
    <t>INSPECTOR DE GANADERIA</t>
  </si>
  <si>
    <t>NAVJ6207176Y5</t>
  </si>
  <si>
    <t>AUXILIAR DE PARQUES Y JARDINES A</t>
  </si>
  <si>
    <t xml:space="preserve">J. JESUS BRISEÑO AMANTE </t>
  </si>
  <si>
    <t>AUXILIAR DE PARQUES Y JARDINES B</t>
  </si>
  <si>
    <t>BIAJ600914RC6</t>
  </si>
  <si>
    <t>BIAJ600914HJCRMS06</t>
  </si>
  <si>
    <t>VICTOR ANTONIO VELEZ HERNANDEZ</t>
  </si>
  <si>
    <t>VEHV830303PR2</t>
  </si>
  <si>
    <t>VEHV830303HJCLRC09</t>
  </si>
  <si>
    <t>01 DE AGOSTO 2015</t>
  </si>
  <si>
    <t>VICTOR MANUEL PEREZ COSIO</t>
  </si>
  <si>
    <t>PECV520108K48</t>
  </si>
  <si>
    <t>PECV520108HJCRSC00</t>
  </si>
  <si>
    <t>TOTAL SERVICIOS PUBLICOS</t>
  </si>
  <si>
    <t>C. J. REFUGIO VELAZQUEZ VALLIN</t>
  </si>
  <si>
    <t>LCP. J. GUADALUPE MEZA FLORES</t>
  </si>
  <si>
    <t>LIC. SUSANA MELENDEZ VELAZQUEZ</t>
  </si>
  <si>
    <t xml:space="preserve">JUBILADOS </t>
  </si>
  <si>
    <t>NO.</t>
  </si>
  <si>
    <t xml:space="preserve">NIVEL </t>
  </si>
  <si>
    <t xml:space="preserve">DOMICILIO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</si>
  <si>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</si>
  <si>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</si>
  <si>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</si>
  <si>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</si>
  <si>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</si>
  <si>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</si>
  <si>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</si>
  <si>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</si>
  <si>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GAMJ350501HJCRLS02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</si>
  <si>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</si>
  <si>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</si>
  <si>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</si>
  <si>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</si>
  <si>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</si>
  <si>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</si>
  <si>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VEVA701211HJCNZR09</t>
  </si>
  <si>
    <t>CESAR OCTAVIO NUÑEZ VACA</t>
  </si>
  <si>
    <t xml:space="preserve">TOTAL DE JUBILADOS </t>
  </si>
  <si>
    <t>EVENTUALES</t>
  </si>
  <si>
    <t xml:space="preserve">CONCEPTO </t>
  </si>
  <si>
    <t>AURORA PULIDO HERNANDEZ</t>
  </si>
  <si>
    <t>EVENTUAL</t>
  </si>
  <si>
    <t xml:space="preserve">COMEDOR COMUNITARIO </t>
  </si>
  <si>
    <t>5112-200-101</t>
  </si>
  <si>
    <t>01 de NOVIEMBRE 2015</t>
  </si>
  <si>
    <t>GREGORIO MEJIA VAZQUEZ</t>
  </si>
  <si>
    <t>ROGELIO MORENO MEJIA</t>
  </si>
  <si>
    <t>MOMR811201HJCRJG04</t>
  </si>
  <si>
    <t>GERARDO PASOS RAMIREZ</t>
  </si>
  <si>
    <t xml:space="preserve">PARQUES Y JARDINES </t>
  </si>
  <si>
    <t>AV. LOS ANGELES NO. 160</t>
  </si>
  <si>
    <t>ROGELIO MARQUEZ HERNANDEZ</t>
  </si>
  <si>
    <t>MAHR740208HJCRRG07</t>
  </si>
  <si>
    <t>JOSE FLORES VENEGAS</t>
  </si>
  <si>
    <t>FOVJ710319R97</t>
  </si>
  <si>
    <t>FOVJ710319HJCLNS08</t>
  </si>
  <si>
    <t>MAVJ6302192H3</t>
  </si>
  <si>
    <t>MAVJ630219HJCRNS19</t>
  </si>
  <si>
    <t>JUAN JAUREGUI IBARRA</t>
  </si>
  <si>
    <t>JAIJ670926HJCRBN03</t>
  </si>
  <si>
    <t>JOSE LUIS MUÑOZ RAMIREZ</t>
  </si>
  <si>
    <t>MURL600930F33</t>
  </si>
  <si>
    <t>MURL600930HJCXMS05</t>
  </si>
  <si>
    <t xml:space="preserve">TOTAL DE EVENTUALES </t>
  </si>
  <si>
    <t>TOTAL</t>
  </si>
  <si>
    <t xml:space="preserve">FECHA DE INGRESO </t>
  </si>
  <si>
    <t>SEGURIDAD PUBLICA</t>
  </si>
  <si>
    <t>BERNARDINO HERNANDEZ GARCIA</t>
  </si>
  <si>
    <t>HEGB600503SS8</t>
  </si>
  <si>
    <t>HEGB600503HGRRRR07</t>
  </si>
  <si>
    <t>PEDRO CASTELLANOS CERNA</t>
  </si>
  <si>
    <t>CACP810405F77</t>
  </si>
  <si>
    <t>CACP810405HJCSRD01</t>
  </si>
  <si>
    <t>PROTECCION CIVIL Y BOMBEROS</t>
  </si>
  <si>
    <t>RAMON ANGEL ORTEGA ZERMEÑO</t>
  </si>
  <si>
    <t>COORDINADOR DE BOMBEROS</t>
  </si>
  <si>
    <t>OEZR840524HS3</t>
  </si>
  <si>
    <t>OEZR840524HJCRRM02</t>
  </si>
  <si>
    <t>JORGE MEDINA GONZALEZ</t>
  </si>
  <si>
    <t>OFICIAL</t>
  </si>
  <si>
    <t>MEGJ640423QS9</t>
  </si>
  <si>
    <t>MEGJ640423HJCDNR06</t>
  </si>
  <si>
    <t>IVAN ALEJANDRO LARIOS CORTES</t>
  </si>
  <si>
    <t>LACI840206MV4</t>
  </si>
  <si>
    <t>LACI840206HJCRRV01</t>
  </si>
  <si>
    <t>JUAN ENRIQUE ACEVES GONZALEZ</t>
  </si>
  <si>
    <t>AEGJ7511163G8</t>
  </si>
  <si>
    <t>AEGJ751116HJCCNN09</t>
  </si>
  <si>
    <t>ALVARO GONZALEZ TORRES</t>
  </si>
  <si>
    <t>GOTA700215IR7</t>
  </si>
  <si>
    <t>GOTA700215HDFNRL05</t>
  </si>
  <si>
    <t>TOTAL SEGURIDAD PUBLICA</t>
  </si>
  <si>
    <t xml:space="preserve">POLICIAS EVENTUALES </t>
  </si>
  <si>
    <t xml:space="preserve">ESTATUS </t>
  </si>
  <si>
    <t>EXPEDIENTE COMPLETO</t>
  </si>
  <si>
    <t xml:space="preserve">SEGURIDAD PUBLICA </t>
  </si>
  <si>
    <t>5112-200-201</t>
  </si>
  <si>
    <t>CIRILO DAVID FLORES MORALES</t>
  </si>
  <si>
    <t xml:space="preserve">ALFREDO LOZANO CORTES </t>
  </si>
  <si>
    <t>LXCA540214HJCZRL06</t>
  </si>
  <si>
    <t xml:space="preserve">TOTAL SEGURIDAD PUBLICA </t>
  </si>
  <si>
    <t>MAGDA ALEJANDRA ACEVES HERNANDEZ</t>
  </si>
  <si>
    <t>AEHM751010MJCCRG04</t>
  </si>
  <si>
    <t>01 DE DICIEMBRE 2015</t>
  </si>
  <si>
    <t>AEHM7510109L2</t>
  </si>
  <si>
    <t xml:space="preserve">JOSE MARROQUIN VENEGAS </t>
  </si>
  <si>
    <t>09 DE NOVIEMBRE 2015</t>
  </si>
  <si>
    <t>CHOFER A</t>
  </si>
  <si>
    <t>CHOFER B</t>
  </si>
  <si>
    <t>JAY-01-02015-18/01</t>
  </si>
  <si>
    <t>JAY-02-02015-18/03</t>
  </si>
  <si>
    <t>JPM-01-02015-18/01</t>
  </si>
  <si>
    <t>JAY-07-02015-18/01</t>
  </si>
  <si>
    <t>JAY-08-02015-18/01</t>
  </si>
  <si>
    <t>JAY-09-02015-18/01</t>
  </si>
  <si>
    <t>JSP-05-02015-18/03</t>
  </si>
  <si>
    <t>JSP-07-02015-18/03</t>
  </si>
  <si>
    <t>JPC-03-02015-18/03</t>
  </si>
  <si>
    <t>JPC-04-02015-18/03</t>
  </si>
  <si>
    <t>JAY-10-02015-18/01</t>
  </si>
  <si>
    <t>JAY-12-02015-18/01</t>
  </si>
  <si>
    <t>JAY-13-02015-18/01</t>
  </si>
  <si>
    <t>JOM-01-02015-18/01</t>
  </si>
  <si>
    <t>JCU-02-02015-18/03</t>
  </si>
  <si>
    <t>JCU-03-02015-18/03</t>
  </si>
  <si>
    <t>JPT-01-02015-18/01</t>
  </si>
  <si>
    <t>JRC-01-02015-18/01</t>
  </si>
  <si>
    <t>JDS-01-02015-18/01</t>
  </si>
  <si>
    <t>JJU-01-02015-18/01</t>
  </si>
  <si>
    <t>JJU-02-02015-18/03</t>
  </si>
  <si>
    <t>JHM-01-02015-18/01</t>
  </si>
  <si>
    <t>JHM-02-02015-18/02</t>
  </si>
  <si>
    <t>JHM-03-02015-18/02</t>
  </si>
  <si>
    <t>JHM-04-02015-18/02</t>
  </si>
  <si>
    <t>JHM-05-02015-18/02</t>
  </si>
  <si>
    <t>JCT-01-02015-18/01</t>
  </si>
  <si>
    <t>JCC-01-02015-18/01</t>
  </si>
  <si>
    <t>JPL-01-02015-18/01</t>
  </si>
  <si>
    <t>JPL-02-02015-18/02</t>
  </si>
  <si>
    <t>JOP-01-02015-18/01</t>
  </si>
  <si>
    <t>JAP-01-02015-18/01</t>
  </si>
  <si>
    <t>JAP-02-02015-18/03</t>
  </si>
  <si>
    <t>JAP-03-02015-18/03</t>
  </si>
  <si>
    <t>JAP-04-02015-18/03</t>
  </si>
  <si>
    <t>JAP-05-02015-18/03</t>
  </si>
  <si>
    <t>JAP-06-02015-18/03</t>
  </si>
  <si>
    <t>JDR-01-02015-18/01</t>
  </si>
  <si>
    <t>JSM-02-02015-18/02</t>
  </si>
  <si>
    <t>JSM-03-02015-18/02</t>
  </si>
  <si>
    <t>JSM-04-02015-18/02</t>
  </si>
  <si>
    <t>JSM-05-02015-18/03</t>
  </si>
  <si>
    <t>JMS-08-02015-18/03</t>
  </si>
  <si>
    <t>JSM-11-02015-18/03</t>
  </si>
  <si>
    <t>JSM-12-02015-18/03</t>
  </si>
  <si>
    <t>JSM-13-02015-18/03</t>
  </si>
  <si>
    <t>JSG-01-02015-18/01</t>
  </si>
  <si>
    <t>JSG-03-02015-18/02</t>
  </si>
  <si>
    <t>JSG-16-02015-18/03</t>
  </si>
  <si>
    <t>JSG-18-02015-18/03</t>
  </si>
  <si>
    <t>JSG-19-02015-18/03</t>
  </si>
  <si>
    <t>JSG-21-02015-18/03</t>
  </si>
  <si>
    <t>JSG-26-02015-18/03</t>
  </si>
  <si>
    <t>JSG-05-02015-18/03</t>
  </si>
  <si>
    <t>JSG-06-02015-18/03</t>
  </si>
  <si>
    <t>JSG-07-02015-18/03</t>
  </si>
  <si>
    <t>RAMIRO VELAZQUEZ VALLIN</t>
  </si>
  <si>
    <t>VEVR600812PK3</t>
  </si>
  <si>
    <t>VEVR600812HJCLLM08</t>
  </si>
  <si>
    <t>DIONISIO VIZCARRA GAMON</t>
  </si>
  <si>
    <t>VIGD481020HJCZMN07</t>
  </si>
  <si>
    <t>VIGD481020IR1</t>
  </si>
  <si>
    <t>JCT-03-02015-18/03</t>
  </si>
  <si>
    <t>08 DE ENERO 2016</t>
  </si>
  <si>
    <t>CUAJ821226EG2</t>
  </si>
  <si>
    <t>JESUS ALEJANDRO CUELLAR ALVAREZ</t>
  </si>
  <si>
    <t xml:space="preserve">LEONEL AGUAYO CARDENAS </t>
  </si>
  <si>
    <t>AUCL9109257K0</t>
  </si>
  <si>
    <t>AUCL910925HJCGRN01</t>
  </si>
  <si>
    <t>DIRECTOR</t>
  </si>
  <si>
    <t>FOMC680915K24</t>
  </si>
  <si>
    <t>LOCA540214QB5</t>
  </si>
  <si>
    <t>16 DE AGOSTO 2015</t>
  </si>
  <si>
    <t xml:space="preserve">01 DE OCTUBRE 2015 </t>
  </si>
  <si>
    <t xml:space="preserve">ANGEL CRUZ CABRERA </t>
  </si>
  <si>
    <t>JSP-02-02015-18/03</t>
  </si>
  <si>
    <t>CUCA420814UEA</t>
  </si>
  <si>
    <t>CUCA420814HJCRBN05</t>
  </si>
  <si>
    <t>C. CLEMENTE OROZCO NTE. NO. 28 LOC. ATEQUIZA, IXTLAHUACAN DE LOS MEMBRILLOS</t>
  </si>
  <si>
    <t>MARTHA GOMEZ SUAREZ</t>
  </si>
  <si>
    <t>GOSM810829JT4</t>
  </si>
  <si>
    <t>GOSM810829MJCMRR02</t>
  </si>
  <si>
    <t>ALEJANDRO MEDINA URENDA</t>
  </si>
  <si>
    <t>03 DE ABRIL 2016</t>
  </si>
  <si>
    <t>MEUA871111HJCDRL04</t>
  </si>
  <si>
    <t>MANUEL ESPINOZA VELAZQUEZ</t>
  </si>
  <si>
    <t>EIVM690702718</t>
  </si>
  <si>
    <t>EIVM690702HJCSLN05</t>
  </si>
  <si>
    <t xml:space="preserve">OFICIAL EVENTUAL </t>
  </si>
  <si>
    <t>JOSE ROBERTO PLASCENCIA VELAZQUEZ</t>
  </si>
  <si>
    <t>EMPEDRADOR</t>
  </si>
  <si>
    <t>PAVR890711HJCLLB02</t>
  </si>
  <si>
    <t>16 DE ABRIL 2016</t>
  </si>
  <si>
    <t>PAVR890711UR7</t>
  </si>
  <si>
    <t>MOISES TORRES RAMIREZ</t>
  </si>
  <si>
    <t>MEFJ770118HJCZLD00</t>
  </si>
  <si>
    <t>MOMR811201K64</t>
  </si>
  <si>
    <t>JAIJ6709261NA</t>
  </si>
  <si>
    <t>MEUA8711118C7</t>
  </si>
  <si>
    <t>TORM800428HJCRMS03</t>
  </si>
  <si>
    <t>TORM800428IP1</t>
  </si>
  <si>
    <t>COTR781125E33</t>
  </si>
  <si>
    <t>GOGM870114MJCMRY03</t>
  </si>
  <si>
    <t>FOPM651009CM3</t>
  </si>
  <si>
    <t>RASR710914U33</t>
  </si>
  <si>
    <t>AILL800713AU2</t>
  </si>
  <si>
    <t>PANI7805196I1</t>
  </si>
  <si>
    <t>LOGE740822HJCPRF07</t>
  </si>
  <si>
    <t>VEAM380929243</t>
  </si>
  <si>
    <t>GAME460711HB6</t>
  </si>
  <si>
    <t>GOLJ441217BI4</t>
  </si>
  <si>
    <t>GAMJ350501KK7</t>
  </si>
  <si>
    <t>GAIA6304175D1</t>
  </si>
  <si>
    <t>BELE520330MU9</t>
  </si>
  <si>
    <t>RAMJ530811DR7</t>
  </si>
  <si>
    <t>VEVA701211EX6</t>
  </si>
  <si>
    <t>VEAM380929HJCNCG08</t>
  </si>
  <si>
    <t>GAME460711HJCRLL02</t>
  </si>
  <si>
    <t>GOLJ441217HJCDPN02</t>
  </si>
  <si>
    <t>GAIA630417HJCRXB04</t>
  </si>
  <si>
    <t>BELE520330HJCNMD06</t>
  </si>
  <si>
    <t>RAMJ530811HJCMRS03</t>
  </si>
  <si>
    <t>NUVC610528HJCXCS07</t>
  </si>
  <si>
    <t>PUHA591002HQ9</t>
  </si>
  <si>
    <t>MEVG661031QD9</t>
  </si>
  <si>
    <t>PARG4910072N1</t>
  </si>
  <si>
    <t>MAHR740208DEA</t>
  </si>
  <si>
    <t>PUHA591002MJCLRR04</t>
  </si>
  <si>
    <t>MEVG661031HJCJZR07</t>
  </si>
  <si>
    <t>PARG491007HNTSMR02</t>
  </si>
  <si>
    <t>CUAJ821226HJCLLS09</t>
  </si>
  <si>
    <t>NAVJ620717HJCVZM08</t>
  </si>
  <si>
    <t>FOMC680915HNLLRR07</t>
  </si>
  <si>
    <t>NELIDA GUADALUPE  SILVA CISNEROS</t>
  </si>
  <si>
    <t>JCT_02-02015-18/03</t>
  </si>
  <si>
    <t>SICN830320SWO</t>
  </si>
  <si>
    <t>SICN830320MJCLSL06</t>
  </si>
  <si>
    <t>12 DE ENERO 2016</t>
  </si>
  <si>
    <t>16 DE OCTUBRE 2011</t>
  </si>
  <si>
    <t>01 DE MAYO 2014</t>
  </si>
  <si>
    <t>16 DE MAYO 2012</t>
  </si>
  <si>
    <t>01 DE FEBRERO 2012</t>
  </si>
  <si>
    <t>01 DE AGOSTO 2014</t>
  </si>
  <si>
    <t>MARIO ALBERTO CERVANTES ELIZONDO</t>
  </si>
  <si>
    <t>CEEM850702HJCRLR01</t>
  </si>
  <si>
    <t>CEEM850702254</t>
  </si>
  <si>
    <t>MARIA ROSARIO HERNANDEZ ACEVEZ</t>
  </si>
  <si>
    <t>HEAR520205JP9</t>
  </si>
  <si>
    <t>16 DE OCTUBRE 2012</t>
  </si>
  <si>
    <t>04 DE ENERO 1999</t>
  </si>
  <si>
    <t>16 DE MARZO 2010</t>
  </si>
  <si>
    <t>01 DE ENERO 2010</t>
  </si>
  <si>
    <t>16 DE ENERO 2013</t>
  </si>
  <si>
    <t>01 DE JUNIO 2013</t>
  </si>
  <si>
    <t>01 DE ABRIL 2013</t>
  </si>
  <si>
    <t>01 DE JULIO 2010</t>
  </si>
  <si>
    <t>01 DE SEPTIEMBRE 2010</t>
  </si>
  <si>
    <t>22 DE ABRIL 2016</t>
  </si>
  <si>
    <t>16 DE FEBRERO 2010</t>
  </si>
  <si>
    <t>RAVR300920HMNMLS04</t>
  </si>
  <si>
    <t>CIBP510223LZ4</t>
  </si>
  <si>
    <t>CIBP510223MZSHRT01</t>
  </si>
  <si>
    <t>GOCC451125HJCMRT03</t>
  </si>
  <si>
    <t>GOCC451125J69</t>
  </si>
  <si>
    <t>RAVJ300920LD4</t>
  </si>
  <si>
    <t>PAGO COMO AUXILIAR EVENTUAL DE PARQUES Y JARDINES CORRESPONDIENTE A LA 2 DA QNA DE OCTUBRE DE 2016</t>
  </si>
  <si>
    <t>PAGO COMO TRABAJADOR EVENTUAL EN EL COMEDOR COMUNITARIO DE EX HACIENDA CORRESPONDIENTE A LA 2 DA QNA DE OCTUBRE DE 2016</t>
  </si>
  <si>
    <t>NUVC610528BC8</t>
  </si>
  <si>
    <t xml:space="preserve">JULIO CESAR TAPIA MURGUIA </t>
  </si>
  <si>
    <t>TAMJ920124HJCPRL08</t>
  </si>
  <si>
    <t>13 DE OCTUBRE 2016</t>
  </si>
  <si>
    <t>TAMJ920124RT6</t>
  </si>
  <si>
    <t>JOSE ROBERTO ROBLES VELAZQUEZ</t>
  </si>
  <si>
    <t>VIALIDAD Y TRANSITO</t>
  </si>
  <si>
    <t>ROVJ880911HJCBLS03</t>
  </si>
  <si>
    <t>01 DE DICIEMBRE 2016</t>
  </si>
  <si>
    <t>MOISES ARON CUELLAR FLORES</t>
  </si>
  <si>
    <t>AGENTE DE VIALIDAD</t>
  </si>
  <si>
    <t>CUFM870321HJCLLS05</t>
  </si>
  <si>
    <t>MARTIN BERNAL RUVALCABA</t>
  </si>
  <si>
    <t>BERM590729HNTRVR02</t>
  </si>
  <si>
    <t>BERM590729IH1</t>
  </si>
  <si>
    <t>CUFM870321DL1</t>
  </si>
  <si>
    <t>JSG-02-02015-18/03</t>
  </si>
  <si>
    <t>JAY-03-02015-18/01</t>
  </si>
  <si>
    <t>JAY-05-02015-18/01</t>
  </si>
  <si>
    <t>JAY-06-02015-18/01</t>
  </si>
  <si>
    <t>JOP-02-02015-18/02</t>
  </si>
  <si>
    <t>JOP-03-02015-18/03</t>
  </si>
  <si>
    <t>JSP-03-02015-18/03</t>
  </si>
  <si>
    <t>JPC-01-02015-18/02</t>
  </si>
  <si>
    <t>JPC-02-02015-18/03</t>
  </si>
  <si>
    <t>JCP-05-02015-18/03</t>
  </si>
  <si>
    <t>JSP-01-02015-18/01</t>
  </si>
  <si>
    <t>01 DE ENERO 2017</t>
  </si>
  <si>
    <t>COMISARIO</t>
  </si>
  <si>
    <t>JCU-01-02015-18/01</t>
  </si>
  <si>
    <t>PROMOTOR TURISTICO</t>
  </si>
  <si>
    <t>JCP-06-02015-18/03</t>
  </si>
  <si>
    <t>AUXILIAR DE ASEO PUBLICO B</t>
  </si>
  <si>
    <t>AUXILIAR DE ALUMBRADO PUBLICO</t>
  </si>
  <si>
    <t>JOP-04-02015-18/03</t>
  </si>
  <si>
    <t>AUXILIAR DE PARQUES Y JARDINES C</t>
  </si>
  <si>
    <t>PARAMEDICO MOTORIZADO</t>
  </si>
  <si>
    <t>INTENDENTE C</t>
  </si>
  <si>
    <t>AUXILIAR DE PARQUES Y JARDINES D</t>
  </si>
  <si>
    <t>JAP-08-02015-18/04</t>
  </si>
  <si>
    <t>JSM-14-02015-18/03</t>
  </si>
  <si>
    <t>JSG-24-02015-18/03</t>
  </si>
  <si>
    <t>JSG-28-02015-18/02</t>
  </si>
  <si>
    <t>JSG-30-02015-18/03</t>
  </si>
  <si>
    <t>JSG-31-02015-18/03</t>
  </si>
  <si>
    <t>JSG-32-02015-18/03</t>
  </si>
  <si>
    <t>JSG-33-02015-18/03</t>
  </si>
  <si>
    <t>JSG-34-02015-18/03</t>
  </si>
  <si>
    <t>JSG-35-02015-18/03</t>
  </si>
  <si>
    <t>INSPECTOR DE ASEO PUBLICO</t>
  </si>
  <si>
    <t>SUPERVISOR DE PARQUES Y JARDINES</t>
  </si>
  <si>
    <t>MANTENIMIENTO DE PANTEONES</t>
  </si>
  <si>
    <t>JPT-03-02015-18/04</t>
  </si>
  <si>
    <t>AUXILIAR AGUA POTABLE B</t>
  </si>
  <si>
    <t>AUXILIAR DE PLANTA DE TRATAMIENTO</t>
  </si>
  <si>
    <t>JAP-10-02015-18/03</t>
  </si>
  <si>
    <t>V</t>
  </si>
  <si>
    <t>JAP-09-02015-18/05</t>
  </si>
  <si>
    <t>JSG-08-02015-18/04</t>
  </si>
  <si>
    <t>JSG-09-02015-18/02</t>
  </si>
  <si>
    <t>JSG-10-02015-18/02</t>
  </si>
  <si>
    <t>JSG-11-02015-18/04</t>
  </si>
  <si>
    <t>JSG-13-02015-18/04</t>
  </si>
  <si>
    <t>JSG-12-02015-18/05</t>
  </si>
  <si>
    <t>AERL880330HJCLNS05</t>
  </si>
  <si>
    <t>11 DE ENERO 2017</t>
  </si>
  <si>
    <t>16 DE ENERO 2017</t>
  </si>
  <si>
    <t>OMAR ALBERTO ARIAS REYES</t>
  </si>
  <si>
    <t>AIRO940506HJCRYM07</t>
  </si>
  <si>
    <t>AIRO940506UM2</t>
  </si>
  <si>
    <t>EYMARD CUITLAHUAC BENITEZ LLAMAS</t>
  </si>
  <si>
    <t>ELVIRA CAMPOS GUTIERREZ</t>
  </si>
  <si>
    <t>CAGE950822MSLMTL03</t>
  </si>
  <si>
    <t>ALBAÑIL</t>
  </si>
  <si>
    <t>03 DE MARZO 2017</t>
  </si>
  <si>
    <t>DAVID PEREZ GARCIA</t>
  </si>
  <si>
    <t>PEGD570127HJCRRV09</t>
  </si>
  <si>
    <t>PRICILIA DE LA PAZ GARCIA PEREZ</t>
  </si>
  <si>
    <t>GAPP870920MJCRRR07</t>
  </si>
  <si>
    <t>DAVID LEON CORTES</t>
  </si>
  <si>
    <t>JPC-01-02015-18/01</t>
  </si>
  <si>
    <t>LECD860815MJ1</t>
  </si>
  <si>
    <t>LECD860815HJCNRV00</t>
  </si>
  <si>
    <t>SE TERMINO SU LICENCIA EL DIA 01 DE MARZO DEL 2017</t>
  </si>
  <si>
    <t>ALFREDO ALVAREZ HUERTA</t>
  </si>
  <si>
    <t>ECOLOGIA</t>
  </si>
  <si>
    <t>16 DE MARZO 2017</t>
  </si>
  <si>
    <t>AAHA540511HJCLRL01</t>
  </si>
  <si>
    <t>01 DE ENERO2017</t>
  </si>
  <si>
    <t>EVERARDO GONZALEZ CARMONA</t>
  </si>
  <si>
    <t>05 DE ABRIL 2017</t>
  </si>
  <si>
    <t>GOCE900224HJCNRV07</t>
  </si>
  <si>
    <t>GOCE900224RE1</t>
  </si>
  <si>
    <t>ANABEL VARGAS GARCIA</t>
  </si>
  <si>
    <t>04 DE ABRIL 2017</t>
  </si>
  <si>
    <t>VXGA820308MJCRRN05</t>
  </si>
  <si>
    <t>06 DE ABRIL 2017</t>
  </si>
  <si>
    <t>PEDRO PEREZ DAVILA</t>
  </si>
  <si>
    <t>PEDP811130HJCRVD00</t>
  </si>
  <si>
    <t>PEDP811130BC4</t>
  </si>
  <si>
    <t>1176057934</t>
  </si>
  <si>
    <t>0458018383</t>
  </si>
  <si>
    <t>VEGM800210NA7</t>
  </si>
  <si>
    <t>0458443866</t>
  </si>
  <si>
    <t>0458495203</t>
  </si>
  <si>
    <t>0458586489</t>
  </si>
  <si>
    <t xml:space="preserve">OFICIAL </t>
  </si>
  <si>
    <t>LUIS DAVID ALMEIDA RENDON</t>
  </si>
  <si>
    <t>JOSE ALFREDO SANCHEZ RODRIGUEZ</t>
  </si>
  <si>
    <t>20 DE JUNIO 2017</t>
  </si>
  <si>
    <t>SARA810906HCMNDL00</t>
  </si>
  <si>
    <t>SARA810906CG2</t>
  </si>
  <si>
    <t>LIZBETH ALEJANDRA SALAZAR VENEGAS</t>
  </si>
  <si>
    <t>SAVL990124K21</t>
  </si>
  <si>
    <t>SAVL990124MJCLNZ05</t>
  </si>
  <si>
    <t>1530356921</t>
  </si>
  <si>
    <t>ERIK JAFET LARIOS ALVAREZ</t>
  </si>
  <si>
    <t>LAAE920211513</t>
  </si>
  <si>
    <t>LAAE920211HJCRLR00</t>
  </si>
  <si>
    <t>04 DE JULIO 2017</t>
  </si>
  <si>
    <t>HUMBERTO ALEJANDRO ROCHA PERFECTO</t>
  </si>
  <si>
    <t>ROPH950309HJCCRM06</t>
  </si>
  <si>
    <t>ROPH950309JU5</t>
  </si>
  <si>
    <t>0460021423</t>
  </si>
  <si>
    <t>VAGA820308CD0</t>
  </si>
  <si>
    <t>1537548753</t>
  </si>
  <si>
    <t>MANUEL JESUS RUIZ OROZCO</t>
  </si>
  <si>
    <t>JSM-07-02015-18/03</t>
  </si>
  <si>
    <t>RUOM880120SW4</t>
  </si>
  <si>
    <t>RUOM880120HJCZRN00</t>
  </si>
  <si>
    <t>01 DE JULIO 2013</t>
  </si>
  <si>
    <t>JANETTE ELIZABETH FLORES BRISEÑO</t>
  </si>
  <si>
    <t>FOBJ900225MJCLRN04</t>
  </si>
  <si>
    <t>FOBJ900225AH8</t>
  </si>
  <si>
    <t>8 DE DICIEMBRE 2017</t>
  </si>
  <si>
    <t xml:space="preserve">VIGILANTE EVENTUAL </t>
  </si>
  <si>
    <t>VIGILANTE</t>
  </si>
  <si>
    <t>6 DE ENERO 2018</t>
  </si>
  <si>
    <t>PASCUAL RAMOS RAMOS</t>
  </si>
  <si>
    <t>RARP570421HJCMMS08</t>
  </si>
  <si>
    <t>AEPM9405031T1</t>
  </si>
  <si>
    <t>AEPM940503MJCCRR09</t>
  </si>
  <si>
    <t>11 DE ENERO 2018</t>
  </si>
  <si>
    <t>ADOLFO JUAN CAMPOS GUTIERREZ</t>
  </si>
  <si>
    <t>21 DE ENERO 2018</t>
  </si>
  <si>
    <t>CXGA890204HSLMTD09</t>
  </si>
  <si>
    <t>GAGX8902045M5</t>
  </si>
  <si>
    <t>16 DE ENERO 2018</t>
  </si>
  <si>
    <t>MAGF981110MQ8</t>
  </si>
  <si>
    <t>MAGF981110HJCCNL04</t>
  </si>
  <si>
    <t>ASTRID ELIZABETH MACIEL SOLIS</t>
  </si>
  <si>
    <t>MASA870602MJCCLS01</t>
  </si>
  <si>
    <t>MASA870602G94</t>
  </si>
  <si>
    <t>MARICRUZ ELIZABETH ACEVES PEREZ</t>
  </si>
  <si>
    <t>5 DE FEBRERO 2018</t>
  </si>
  <si>
    <t>CESAR OMAR ROCHA PERFECTO</t>
  </si>
  <si>
    <t>ROPC960702HJCCRS06</t>
  </si>
  <si>
    <t>ROPC960702SS3</t>
  </si>
  <si>
    <t>15 DE FEBRERO 2018</t>
  </si>
  <si>
    <t>MUVM950701MJCRLR09</t>
  </si>
  <si>
    <t>JESUS GONGORA GARCIA</t>
  </si>
  <si>
    <t>GOGJ760825HTCNRS05</t>
  </si>
  <si>
    <t>16 DE FEBRERO 2018</t>
  </si>
  <si>
    <t>MARINA MONSERRAT MURGUIA VALDEZ</t>
  </si>
  <si>
    <t>ALEJANDRO DE ANDA VELOZ</t>
  </si>
  <si>
    <t>01 DE MARZO 2018</t>
  </si>
  <si>
    <t>AAVA770126HJCNLL01</t>
  </si>
  <si>
    <t>AAVA770126229</t>
  </si>
  <si>
    <t>ESTHER GABRIELA PADILLA GUTIERREZ</t>
  </si>
  <si>
    <t>16 DE MARZO 2018</t>
  </si>
  <si>
    <t>VITELIO OSORIO BRAVO</t>
  </si>
  <si>
    <t>14 DE MARZO 2018</t>
  </si>
  <si>
    <t>OOBV930210HMSSRT01</t>
  </si>
  <si>
    <t>PAGE720528MJCDTS02</t>
  </si>
  <si>
    <t>MONICA ISABEL ALVAREZ TORRES</t>
  </si>
  <si>
    <t>AATM880827P27</t>
  </si>
  <si>
    <t>AATM880827MJCLRN06</t>
  </si>
  <si>
    <t>1565484448</t>
  </si>
  <si>
    <t>1567162693</t>
  </si>
  <si>
    <t xml:space="preserve">CARLOS ARTURO LOPEZ ORTEGA </t>
  </si>
  <si>
    <t>23 DE MARZO 2018</t>
  </si>
  <si>
    <t>LOOC941005HJCPRR05</t>
  </si>
  <si>
    <t>1568874727</t>
  </si>
  <si>
    <t>JSM-15-02015-18/03</t>
  </si>
  <si>
    <t>16 DE ABRIL 2018</t>
  </si>
  <si>
    <t>LIZETH ALEJANDRA MEZA ELIAS</t>
  </si>
  <si>
    <t>INFORMATICA</t>
  </si>
  <si>
    <t>MEEL900826MJCZLZ06</t>
  </si>
  <si>
    <t>MEEL9008262G4</t>
  </si>
  <si>
    <t>SERVICIOS GENERALES</t>
  </si>
  <si>
    <t>ABRAHAM VENEGAS REYES</t>
  </si>
  <si>
    <t>23 DE ABRIL 2018</t>
  </si>
  <si>
    <t>VERA950928HJCNYB07</t>
  </si>
  <si>
    <t>VERA9509284D7</t>
  </si>
  <si>
    <t>JOSE MARIA BARRERA TAVAREZ</t>
  </si>
  <si>
    <t>12 DE ABRIL 2018</t>
  </si>
  <si>
    <t>BATM810711HJCRBR02</t>
  </si>
  <si>
    <t>BATM810711U24</t>
  </si>
  <si>
    <t>JOSE ENRIQUE MEDELES HERNANDEZ</t>
  </si>
  <si>
    <t>1147158505</t>
  </si>
  <si>
    <t>2936970834</t>
  </si>
  <si>
    <t>20 DE ABRIL 2018</t>
  </si>
  <si>
    <t>DIEGO ARMANDO TAVARES VERA</t>
  </si>
  <si>
    <t>TAVD920804HJCVRG06</t>
  </si>
  <si>
    <t>AUXILIAR DE INFORMATICA</t>
  </si>
  <si>
    <t>JIN-01-02015-18/03</t>
  </si>
  <si>
    <t xml:space="preserve">OPERADOR DE PIPA </t>
  </si>
  <si>
    <t>JAP-07-02015-18/04</t>
  </si>
  <si>
    <t>1569784136</t>
  </si>
  <si>
    <t>1573105199</t>
  </si>
  <si>
    <t>MARIA DELGADILLO HUERTA</t>
  </si>
  <si>
    <t>DEHM401228MJCLRR02</t>
  </si>
  <si>
    <t>J. JESUS MORALES SANCHEZ</t>
  </si>
  <si>
    <t>MOSJ2911215W5</t>
  </si>
  <si>
    <t>MOSJ291121HJCRNS03</t>
  </si>
  <si>
    <t>REYES GASPAR LOZA DURAN</t>
  </si>
  <si>
    <t>2 DE MAYO 2018</t>
  </si>
  <si>
    <t>LODR880106HJCZRY00</t>
  </si>
  <si>
    <t>ROGELIO MACIAS RUIZ</t>
  </si>
  <si>
    <t>02 DE MAYO 2018</t>
  </si>
  <si>
    <t>2937556950</t>
  </si>
  <si>
    <t>MARR801210HJCCZG07</t>
  </si>
  <si>
    <t>ASPIRANTE A POLICIA</t>
  </si>
  <si>
    <t>POLICIA TERCERO</t>
  </si>
  <si>
    <t>POLICIA</t>
  </si>
  <si>
    <t>AARON ISRAEL CARRERO GARCIA</t>
  </si>
  <si>
    <t>JSM-10-02015-18/03</t>
  </si>
  <si>
    <t>CAGX830729LE0</t>
  </si>
  <si>
    <t>CXGA830729HJCRRR04</t>
  </si>
  <si>
    <t>RAMIRO RAMIREZ SOTO</t>
  </si>
  <si>
    <t>ZENON VICENTE DEL ANGEL</t>
  </si>
  <si>
    <t>VIAZ740623HVZCNN08</t>
  </si>
  <si>
    <t>VIAZ740623FK2</t>
  </si>
  <si>
    <t>31 DE MAYO 2018</t>
  </si>
  <si>
    <t>RASR770409HJCMTM01</t>
  </si>
  <si>
    <t>MARTHA ANAID MURGUIA ACEVES</t>
  </si>
  <si>
    <t>INSTITUTO DE LA MUJER Y JUEVENTUD</t>
  </si>
  <si>
    <t>06 DE JUNIO 2018</t>
  </si>
  <si>
    <t>MUAM941010MJCRCR04</t>
  </si>
  <si>
    <t>MUAM941010378</t>
  </si>
  <si>
    <t>UNIDAD DE TRANSPARENCIA</t>
  </si>
  <si>
    <t>LUIS JAVIER ALCALA MEJIA</t>
  </si>
  <si>
    <t>25 DE MAYO 2018</t>
  </si>
  <si>
    <t>AAML950317HJCLJS07</t>
  </si>
  <si>
    <t>ADAN GARCIA CONTRERAS</t>
  </si>
  <si>
    <t>GACA811116HJCRND06</t>
  </si>
  <si>
    <t>GACA8111161VA</t>
  </si>
  <si>
    <t>AIDA CUELLAR VILLARUEL</t>
  </si>
  <si>
    <t>JAY-11-02015-18/01</t>
  </si>
  <si>
    <t>14 DE JUNIO 2018</t>
  </si>
  <si>
    <t>CUVA741227MJCLLD09</t>
  </si>
  <si>
    <t>URIEL ALEJANDRO PICENO RAMIREZ</t>
  </si>
  <si>
    <t>15 DE JUNIO 2018</t>
  </si>
  <si>
    <t>PIRU961013HJCCMR07</t>
  </si>
  <si>
    <t>MATA780716HJCGJL01</t>
  </si>
  <si>
    <t>MATA7807156NR7</t>
  </si>
  <si>
    <t>ALFREDO MAGALLON TEJEDA</t>
  </si>
  <si>
    <t>CUOR00017HJCRRCA2</t>
  </si>
  <si>
    <t>FILIBERTO ISRAEL MACIAS GONZALEZ</t>
  </si>
  <si>
    <t>1581762877</t>
  </si>
  <si>
    <t>09 DE JULIO 2018</t>
  </si>
  <si>
    <t>TAYDE KARINA CRUZ CUEVAS</t>
  </si>
  <si>
    <t>CUCT880504SB3</t>
  </si>
  <si>
    <t>CUCT880504MJCRVY04</t>
  </si>
  <si>
    <t>IVONNE ARACELI MURILLO AGUILAR</t>
  </si>
  <si>
    <t>JDR-02-02015-18/03</t>
  </si>
  <si>
    <t>MUAI7607219G3</t>
  </si>
  <si>
    <t>MUAI760721MJCRGV04</t>
  </si>
  <si>
    <t>MARTIN HERNANDEZ LOPEZ</t>
  </si>
  <si>
    <t>COMUNICACION SOCIAL Y PARTICIPACION CIUDADANA</t>
  </si>
  <si>
    <t>JCS-01-02015-18/01</t>
  </si>
  <si>
    <t>HELM840204FX4</t>
  </si>
  <si>
    <t>HELM840204HJCRPR09</t>
  </si>
  <si>
    <t>OFELIA LUQUE MUÑOZ</t>
  </si>
  <si>
    <t>INSTITUTO DE LA MUJER, INSTITUTO DE LA JUVENTUD</t>
  </si>
  <si>
    <t>JIM-01-02015-18/01</t>
  </si>
  <si>
    <t>LUMO7307139H9</t>
  </si>
  <si>
    <t>LUMO730713MJCQXF00</t>
  </si>
  <si>
    <t>MARISOL CARMONA NUÑO</t>
  </si>
  <si>
    <t>INTENDENTE B</t>
  </si>
  <si>
    <t>JSG-22-02015-18/03</t>
  </si>
  <si>
    <t>CANM810528CK2.</t>
  </si>
  <si>
    <t>CANM810528MJCRXR03</t>
  </si>
  <si>
    <t>CESAR JOEL MUÑOZ ZAVALA</t>
  </si>
  <si>
    <t>MUZC740419HJCXVS00</t>
  </si>
  <si>
    <t>MUZC740419A94</t>
  </si>
  <si>
    <t>COMUNICACIÓN SOCIAL Y PARTICIPACION CIUDADANA</t>
  </si>
  <si>
    <t>HECTOR ROJAS PEDROZA</t>
  </si>
  <si>
    <t xml:space="preserve">JUZGADO MUNICIPAL </t>
  </si>
  <si>
    <t>ROPH781209HJCJDC09</t>
  </si>
  <si>
    <t>ROPH781209QS0</t>
  </si>
  <si>
    <t>18 DE JUNIO 2018</t>
  </si>
  <si>
    <t>KARINA TOSCANO LOPEZ</t>
  </si>
  <si>
    <t>30 DE JUNIO 2018</t>
  </si>
  <si>
    <t>TOLK991220MJCSPR08</t>
  </si>
  <si>
    <t>ERIK HERNANDEZ RAMIREZ</t>
  </si>
  <si>
    <t>HERE921230HCSRMR06</t>
  </si>
  <si>
    <t>26 DE JUNIO 2018</t>
  </si>
  <si>
    <t>03 DE JULIO 2018</t>
  </si>
  <si>
    <t>1169227334</t>
  </si>
  <si>
    <t>RICARDO CRUZ ORTIZ</t>
  </si>
  <si>
    <t>01 DE FEBRERO 2018</t>
  </si>
  <si>
    <t xml:space="preserve">BERTHA ALICIA VELAZQUEZ OCEGUEDA </t>
  </si>
  <si>
    <t>16 DE JULIO 2018</t>
  </si>
  <si>
    <t>VEOB730103MJCLCR08</t>
  </si>
  <si>
    <t>VEOB730103BY0</t>
  </si>
  <si>
    <t>JCC-02-02015-18/03</t>
  </si>
  <si>
    <t>MARIA DEL ROSARIO BORRUEL PIMENTEL</t>
  </si>
  <si>
    <t>BOPR890612MJCRMS02</t>
  </si>
  <si>
    <t>BOPR890612997</t>
  </si>
  <si>
    <t>LORENA PONCE SUAREZ</t>
  </si>
  <si>
    <t>POSL750509MJCNRR07</t>
  </si>
  <si>
    <t>POSL750509BQ7</t>
  </si>
  <si>
    <t>NAZARIO VILLALPANDO CHOLICO</t>
  </si>
  <si>
    <t>VICN740916HJCLHZ06</t>
  </si>
  <si>
    <t>JOP-05-02015-18/03</t>
  </si>
  <si>
    <t>URIEL NEFTALI PLASCENCIA MEJIA</t>
  </si>
  <si>
    <t>17 DE JULIO 2018</t>
  </si>
  <si>
    <t>PAMU990307HJCLJR00</t>
  </si>
  <si>
    <t>OLGA LIDIA MALDONADO LOPEZ</t>
  </si>
  <si>
    <t>MALO790721MJCLPL09</t>
  </si>
  <si>
    <t>PROYECTOS AGROPECUARIOS</t>
  </si>
  <si>
    <t>ROSA ISELA OLVERA ANAYA</t>
  </si>
  <si>
    <t>07 DE AGOSTO 2018</t>
  </si>
  <si>
    <t>OEAR920711MJCLNS09</t>
  </si>
  <si>
    <t>OEAR920711IH3</t>
  </si>
  <si>
    <t>LUIS ARMANDO GOMEZ GOMEZ</t>
  </si>
  <si>
    <t>09 DE AGOSTO 2018</t>
  </si>
  <si>
    <t>GOGL960314HJCMMS07</t>
  </si>
  <si>
    <t>GOGL960314GB1</t>
  </si>
  <si>
    <t>1586891837</t>
  </si>
  <si>
    <t>MEHE950403HJCDRN05</t>
  </si>
  <si>
    <t>MEHE9504038I3</t>
  </si>
  <si>
    <t>1587376022</t>
  </si>
  <si>
    <t>YESENIA ESTRADA IBARRA</t>
  </si>
  <si>
    <t>13 DE AGOSTO 2018</t>
  </si>
  <si>
    <t>EAIY920801MJCSBS09</t>
  </si>
  <si>
    <t>EAIY920801FV3</t>
  </si>
  <si>
    <t>ALEJANDRA GUADALUPE MARTINEZ PULIDO</t>
  </si>
  <si>
    <t>17 DE AGOSTO 2018</t>
  </si>
  <si>
    <t>MAPA900827MJCRLL03</t>
  </si>
  <si>
    <t>YASMIN VILLALVAZO SANCHEZ</t>
  </si>
  <si>
    <t>16 D AGOSTO 2018</t>
  </si>
  <si>
    <t>VISY920602MVZLNS03</t>
  </si>
  <si>
    <t>ARMANDO DANIEL RODRIGUEZ JIMENEZ</t>
  </si>
  <si>
    <t>15 DE AGOSTO 2018</t>
  </si>
  <si>
    <t>ROJA890126HJCDMR05</t>
  </si>
  <si>
    <t>ROJA890126TFA</t>
  </si>
  <si>
    <t>KARLA JANETTE MERCADO DON</t>
  </si>
  <si>
    <t>OFICIALIA MAYOR</t>
  </si>
  <si>
    <t>14 DE JULIO 2018</t>
  </si>
  <si>
    <t>MEDK7810225F7</t>
  </si>
  <si>
    <t>MEDK781022MJCRNR09</t>
  </si>
  <si>
    <t>1501486210</t>
  </si>
  <si>
    <t>1500275274</t>
  </si>
  <si>
    <t>1571245465</t>
  </si>
  <si>
    <t>NOMINA CORRESPONDIENTE DEL 01 AL 15 DE SEPTIEMBRE DE 2018</t>
  </si>
  <si>
    <t>1502549720</t>
  </si>
  <si>
    <t>01 DE SEPTIEMBRE 2018</t>
  </si>
  <si>
    <t>BELG691119MJCCPD09</t>
  </si>
  <si>
    <t>BELG691119238</t>
  </si>
  <si>
    <t>MA. GUADALUPE BECERRA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</si>
</sst>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17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/>
    <xf numFmtId="0" fontId="5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4" fontId="6" fillId="0" borderId="0" xfId="2" applyNumberFormat="1" applyFont="1" applyFill="1" applyBorder="1" applyAlignment="1">
      <alignment horizontal="right"/>
    </xf>
    <xf numFmtId="4" fontId="6" fillId="0" borderId="0" xfId="2" applyNumberFormat="1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6" fillId="0" borderId="0" xfId="0" applyNumberFormat="1" applyFont="1" applyFill="1" applyBorder="1" applyAlignment="1">
      <alignment horizontal="center"/>
    </xf>
    <xf numFmtId="4" fontId="6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4" fontId="7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1" applyNumberFormat="1" applyFont="1" applyFill="1" applyBorder="1"/>
    <xf numFmtId="0" fontId="8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0" fontId="6" fillId="0" borderId="0" xfId="0" applyFont="1" applyFill="1" applyBorder="1"/>
    <xf numFmtId="4" fontId="7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0" fontId="9" fillId="0" borderId="0" xfId="0" applyFont="1"/>
    <xf numFmtId="4" fontId="5" fillId="0" borderId="0" xfId="0" applyNumberFormat="1" applyFont="1" applyBorder="1"/>
    <xf numFmtId="4" fontId="5" fillId="0" borderId="0" xfId="1" applyNumberFormat="1" applyFont="1" applyFill="1" applyBorder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" fontId="5" fillId="0" borderId="0" xfId="0" applyNumberFormat="1" applyFont="1" applyAlignment="1">
      <alignment horizontal="right"/>
    </xf>
    <xf numFmtId="4" fontId="9" fillId="0" borderId="0" xfId="0" applyNumberFormat="1" applyFont="1"/>
    <xf numFmtId="0" fontId="5" fillId="2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" fontId="5" fillId="0" borderId="0" xfId="0" applyNumberFormat="1" applyFont="1" applyFill="1" applyBorder="1"/>
    <xf numFmtId="4" fontId="8" fillId="0" borderId="0" xfId="0" applyNumberFormat="1" applyFont="1" applyFill="1" applyBorder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3" fontId="7" fillId="0" borderId="0" xfId="1" applyFont="1" applyFill="1" applyAlignment="1">
      <alignment horizontal="center"/>
    </xf>
    <xf numFmtId="0" fontId="7" fillId="0" borderId="0" xfId="0" applyNumberFormat="1" applyFont="1" applyFill="1" applyAlignment="1">
      <alignment horizontal="right"/>
    </xf>
    <xf numFmtId="4" fontId="8" fillId="0" borderId="0" xfId="1" applyNumberFormat="1" applyFont="1" applyFill="1" applyBorder="1"/>
    <xf numFmtId="4" fontId="8" fillId="0" borderId="0" xfId="0" applyNumberFormat="1" applyFont="1" applyFill="1"/>
    <xf numFmtId="4" fontId="8" fillId="0" borderId="0" xfId="0" applyNumberFormat="1" applyFont="1" applyBorder="1"/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1" fillId="0" borderId="0" xfId="0" applyNumberFormat="1" applyFont="1"/>
    <xf numFmtId="0" fontId="8" fillId="3" borderId="0" xfId="0" applyFont="1" applyFill="1"/>
    <xf numFmtId="43" fontId="8" fillId="3" borderId="0" xfId="0" applyNumberFormat="1" applyFont="1" applyFill="1"/>
    <xf numFmtId="0" fontId="0" fillId="2" borderId="0" xfId="0" applyFill="1"/>
    <xf numFmtId="4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9" fontId="6" fillId="4" borderId="1" xfId="3" applyNumberFormat="1" applyFont="1" applyFill="1" applyBorder="1" applyAlignment="1" applyProtection="1">
      <alignment horizontal="center"/>
      <protection locked="0"/>
    </xf>
    <xf numFmtId="4" fontId="12" fillId="0" borderId="0" xfId="0" applyNumberFormat="1" applyFont="1"/>
    <xf numFmtId="2" fontId="0" fillId="0" borderId="0" xfId="0" applyNumberFormat="1"/>
    <xf numFmtId="0" fontId="0" fillId="0" borderId="0" xfId="0" applyFill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" fontId="6" fillId="0" borderId="0" xfId="0" applyNumberFormat="1" applyFont="1" applyFill="1" applyAlignment="1">
      <alignment horizontal="right"/>
    </xf>
    <xf numFmtId="4" fontId="6" fillId="0" borderId="0" xfId="1" applyNumberFormat="1" applyFont="1" applyFill="1" applyBorder="1" applyAlignment="1"/>
    <xf numFmtId="4" fontId="6" fillId="0" borderId="0" xfId="0" applyNumberFormat="1" applyFont="1" applyFill="1" applyAlignment="1"/>
    <xf numFmtId="0" fontId="6" fillId="0" borderId="0" xfId="0" applyFont="1"/>
    <xf numFmtId="0" fontId="6" fillId="0" borderId="0" xfId="0" applyFont="1" applyFill="1"/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0" fillId="0" borderId="0" xfId="0" applyFont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0" borderId="0" xfId="0" applyFont="1"/>
    <xf numFmtId="0" fontId="0" fillId="0" borderId="0" xfId="0" applyFont="1" applyFill="1" applyAlignment="1">
      <alignment horizontal="left"/>
    </xf>
    <xf numFmtId="0" fontId="13" fillId="0" borderId="0" xfId="0" applyFont="1" applyFill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Alignment="1">
      <alignment horizontal="center"/>
    </xf>
    <xf numFmtId="4" fontId="0" fillId="0" borderId="0" xfId="0" applyNumberFormat="1" applyFill="1"/>
    <xf numFmtId="15" fontId="5" fillId="0" borderId="0" xfId="0" applyNumberFormat="1" applyFont="1"/>
    <xf numFmtId="0" fontId="6" fillId="2" borderId="0" xfId="0" applyFont="1" applyFill="1" applyAlignment="1">
      <alignment horizontal="right"/>
    </xf>
    <xf numFmtId="4" fontId="5" fillId="0" borderId="0" xfId="1" applyNumberFormat="1" applyFont="1" applyBorder="1" applyAlignment="1">
      <alignment horizontal="right"/>
    </xf>
    <xf numFmtId="4" fontId="5" fillId="0" borderId="0" xfId="1" applyNumberFormat="1" applyFont="1" applyBorder="1"/>
    <xf numFmtId="0" fontId="8" fillId="0" borderId="0" xfId="0" applyFont="1" applyAlignment="1"/>
    <xf numFmtId="2" fontId="0" fillId="0" borderId="0" xfId="0" applyNumberFormat="1" applyFill="1"/>
    <xf numFmtId="0" fontId="6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9" fillId="0" borderId="0" xfId="0" applyFont="1" applyFill="1"/>
    <xf numFmtId="49" fontId="0" fillId="0" borderId="0" xfId="0" applyNumberFormat="1" applyFill="1"/>
    <xf numFmtId="49" fontId="0" fillId="0" borderId="0" xfId="0" applyNumberFormat="1"/>
    <xf numFmtId="49" fontId="5" fillId="0" borderId="0" xfId="0" applyNumberFormat="1" applyFont="1" applyFill="1" applyAlignment="1">
      <alignment horizontal="right"/>
    </xf>
    <xf numFmtId="49" fontId="5" fillId="0" borderId="0" xfId="0" applyNumberFormat="1" applyFont="1" applyAlignment="1">
      <alignment horizontal="right"/>
    </xf>
    <xf numFmtId="0" fontId="5" fillId="2" borderId="0" xfId="0" applyFont="1" applyFill="1"/>
    <xf numFmtId="49" fontId="5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49" fontId="0" fillId="3" borderId="0" xfId="0" applyNumberFormat="1" applyFill="1"/>
    <xf numFmtId="4" fontId="0" fillId="0" borderId="0" xfId="0" applyNumberFormat="1" applyFont="1"/>
    <xf numFmtId="43" fontId="5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K189"/>
  <sheetViews>
    <sheetView tabSelected="1" zoomScale="80" zoomScaleNormal="80" workbookViewId="0">
      <selection activeCell="K6" sqref="K6"/>
    </sheetView>
  </sheetViews>
  <sheetFormatPr baseColWidth="10" defaultRowHeight="15" x14ac:dyDescent="0.25"/>
  <cols>
    <col min="1" max="1" width="11.42578125" style="2"/>
    <col min="2" max="2" width="6.42578125" customWidth="1"/>
    <col min="3" max="3" width="45.7109375" bestFit="1" customWidth="1"/>
    <col min="4" max="4" width="33" customWidth="1"/>
    <col min="5" max="5" width="28" customWidth="1"/>
    <col min="6" max="6" width="15.140625" customWidth="1"/>
    <col min="7" max="7" width="22.85546875" customWidth="1"/>
    <col min="8" max="8" width="6" customWidth="1"/>
    <col min="9" max="9" width="15.42578125" customWidth="1"/>
    <col min="12" max="12" width="14.85546875" style="2" customWidth="1"/>
    <col min="15" max="15" width="20.5703125" customWidth="1"/>
    <col min="20" max="20" width="15.140625" customWidth="1"/>
    <col min="21" max="21" width="15" hidden="1" customWidth="1"/>
    <col min="22" max="22" width="21" hidden="1" customWidth="1"/>
    <col min="23" max="23" width="24.7109375" hidden="1" customWidth="1"/>
    <col min="32" max="32" width="11.7109375" bestFit="1" customWidth="1"/>
  </cols>
  <sheetData>
    <row r="1" spans="2:34" ht="15.75" x14ac:dyDescent="0.25"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2"/>
      <c r="W1" s="2"/>
      <c r="X1" s="2"/>
      <c r="Y1" s="2"/>
      <c r="Z1" s="2"/>
      <c r="AA1" s="2"/>
    </row>
    <row r="2" spans="2:34" ht="15.75" x14ac:dyDescent="0.25">
      <c r="B2" s="115" t="s">
        <v>920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2"/>
      <c r="W2" s="2"/>
      <c r="X2" s="2"/>
      <c r="Y2" s="2"/>
      <c r="Z2" s="2"/>
      <c r="AA2" s="2"/>
    </row>
    <row r="3" spans="2:34" ht="15.75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101"/>
      <c r="M3" s="38"/>
      <c r="N3" s="38"/>
      <c r="O3" s="38"/>
      <c r="P3" s="38"/>
      <c r="Q3" s="38"/>
      <c r="R3" s="38"/>
      <c r="S3" s="38"/>
      <c r="T3" s="38"/>
      <c r="U3" s="40"/>
      <c r="V3" s="2"/>
      <c r="W3" s="2"/>
      <c r="X3" s="2"/>
      <c r="Y3" s="2"/>
      <c r="Z3" s="2"/>
      <c r="AA3" s="2"/>
    </row>
    <row r="4" spans="2:34" ht="15.75" x14ac:dyDescent="0.25"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41" t="s">
        <v>20</v>
      </c>
      <c r="V4" s="9" t="s">
        <v>21</v>
      </c>
      <c r="W4" s="9" t="s">
        <v>22</v>
      </c>
      <c r="X4" s="9" t="s">
        <v>23</v>
      </c>
      <c r="Y4" s="2"/>
      <c r="Z4" s="9" t="s">
        <v>24</v>
      </c>
      <c r="AA4" s="9" t="s">
        <v>25</v>
      </c>
    </row>
    <row r="5" spans="2:34" ht="15.75" x14ac:dyDescent="0.25">
      <c r="B5" s="2"/>
      <c r="C5" s="8" t="s">
        <v>26</v>
      </c>
      <c r="D5" s="4"/>
      <c r="E5" s="4"/>
      <c r="F5" s="5"/>
      <c r="G5" s="5"/>
      <c r="H5" s="5"/>
      <c r="I5" s="11"/>
      <c r="J5" s="2"/>
      <c r="K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2:34" ht="15.75" x14ac:dyDescent="0.25">
      <c r="B6" s="33">
        <v>1</v>
      </c>
      <c r="C6" s="3" t="s">
        <v>27</v>
      </c>
      <c r="D6" s="4" t="s">
        <v>28</v>
      </c>
      <c r="E6" s="4" t="s">
        <v>29</v>
      </c>
      <c r="F6" s="5" t="s">
        <v>30</v>
      </c>
      <c r="G6" s="5" t="s">
        <v>397</v>
      </c>
      <c r="H6" s="5" t="s">
        <v>31</v>
      </c>
      <c r="I6" s="12">
        <v>25985</v>
      </c>
      <c r="J6" s="21"/>
      <c r="K6" s="10"/>
      <c r="L6" s="65"/>
      <c r="M6" s="2"/>
      <c r="N6" s="2"/>
      <c r="O6" s="10">
        <f t="shared" ref="O6:O30" si="0">I6+J6+K6+L6+M6+N6</f>
        <v>25985</v>
      </c>
      <c r="P6" s="21">
        <v>5678.47</v>
      </c>
      <c r="Q6" s="2"/>
      <c r="R6" s="2"/>
      <c r="S6" s="2"/>
      <c r="T6" s="10">
        <f>SUM(O6-P6-Q6-R6-S6)</f>
        <v>20306.53</v>
      </c>
      <c r="U6" s="42">
        <v>2757292643</v>
      </c>
      <c r="V6" s="13" t="s">
        <v>32</v>
      </c>
      <c r="W6" s="13" t="s">
        <v>33</v>
      </c>
      <c r="X6" s="9" t="s">
        <v>34</v>
      </c>
      <c r="Y6" s="2"/>
      <c r="Z6" s="9" t="s">
        <v>35</v>
      </c>
      <c r="AA6" s="2"/>
    </row>
    <row r="7" spans="2:34" ht="15.75" x14ac:dyDescent="0.25">
      <c r="B7" s="33">
        <v>2</v>
      </c>
      <c r="C7" s="3" t="s">
        <v>36</v>
      </c>
      <c r="D7" s="4" t="s">
        <v>37</v>
      </c>
      <c r="E7" s="4" t="s">
        <v>29</v>
      </c>
      <c r="F7" s="5" t="s">
        <v>43</v>
      </c>
      <c r="G7" s="5" t="s">
        <v>398</v>
      </c>
      <c r="H7" s="5" t="s">
        <v>38</v>
      </c>
      <c r="I7" s="12">
        <v>2866.5</v>
      </c>
      <c r="J7" s="21"/>
      <c r="K7" s="10"/>
      <c r="L7" s="65"/>
      <c r="M7" s="10"/>
      <c r="N7" s="2"/>
      <c r="O7" s="10">
        <f t="shared" si="0"/>
        <v>2866.5</v>
      </c>
      <c r="P7" s="21">
        <v>45.12</v>
      </c>
      <c r="Q7" s="2"/>
      <c r="R7" s="2"/>
      <c r="S7" s="2"/>
      <c r="T7" s="10">
        <f t="shared" ref="T7:T28" si="1">SUM(O7-P7-Q7-R7-S7)</f>
        <v>2821.38</v>
      </c>
      <c r="U7" s="42">
        <v>2757343485</v>
      </c>
      <c r="V7" s="66" t="s">
        <v>39</v>
      </c>
      <c r="W7" s="114" t="s">
        <v>40</v>
      </c>
      <c r="X7" s="9" t="s">
        <v>41</v>
      </c>
      <c r="Y7" s="2"/>
      <c r="Z7" s="9" t="s">
        <v>35</v>
      </c>
      <c r="AA7" s="2"/>
    </row>
    <row r="8" spans="2:34" ht="15.75" x14ac:dyDescent="0.25">
      <c r="B8" s="33">
        <v>3</v>
      </c>
      <c r="C8" s="3" t="s">
        <v>46</v>
      </c>
      <c r="D8" s="4" t="s">
        <v>47</v>
      </c>
      <c r="E8" s="4" t="s">
        <v>48</v>
      </c>
      <c r="F8" s="5" t="s">
        <v>30</v>
      </c>
      <c r="G8" s="5" t="s">
        <v>581</v>
      </c>
      <c r="H8" s="5" t="s">
        <v>31</v>
      </c>
      <c r="I8" s="12">
        <v>14700</v>
      </c>
      <c r="J8" s="21"/>
      <c r="K8" s="10"/>
      <c r="L8" s="65"/>
      <c r="M8" s="2"/>
      <c r="N8" s="2"/>
      <c r="O8" s="10">
        <f t="shared" si="0"/>
        <v>14700</v>
      </c>
      <c r="P8" s="21">
        <v>2561.39</v>
      </c>
      <c r="Q8" s="2"/>
      <c r="R8" s="2"/>
      <c r="S8" s="2"/>
      <c r="T8" s="10">
        <f t="shared" si="1"/>
        <v>12138.61</v>
      </c>
      <c r="U8" s="45"/>
      <c r="V8" s="13" t="s">
        <v>49</v>
      </c>
      <c r="W8" s="13" t="s">
        <v>50</v>
      </c>
      <c r="X8" s="9" t="s">
        <v>34</v>
      </c>
      <c r="Y8" s="2"/>
      <c r="Z8" s="9" t="s">
        <v>35</v>
      </c>
      <c r="AA8" s="2"/>
    </row>
    <row r="9" spans="2:34" ht="15.75" x14ac:dyDescent="0.25">
      <c r="B9" s="33">
        <v>4</v>
      </c>
      <c r="C9" s="3" t="s">
        <v>51</v>
      </c>
      <c r="D9" s="4" t="s">
        <v>52</v>
      </c>
      <c r="E9" s="4" t="s">
        <v>53</v>
      </c>
      <c r="F9" s="5" t="s">
        <v>43</v>
      </c>
      <c r="G9" s="5" t="s">
        <v>399</v>
      </c>
      <c r="H9" s="5" t="s">
        <v>31</v>
      </c>
      <c r="I9" s="12">
        <v>11000</v>
      </c>
      <c r="J9" s="21"/>
      <c r="K9" s="10"/>
      <c r="L9" s="65"/>
      <c r="M9" s="2"/>
      <c r="N9" s="2"/>
      <c r="O9" s="10">
        <f t="shared" si="0"/>
        <v>11000</v>
      </c>
      <c r="P9" s="21">
        <v>1711.43</v>
      </c>
      <c r="Q9" s="2"/>
      <c r="R9" s="2"/>
      <c r="S9" s="2"/>
      <c r="T9" s="10">
        <f t="shared" si="1"/>
        <v>9288.57</v>
      </c>
      <c r="U9" s="42">
        <v>1170842893</v>
      </c>
      <c r="V9" s="13" t="s">
        <v>54</v>
      </c>
      <c r="W9" s="13" t="s">
        <v>55</v>
      </c>
      <c r="X9" s="9" t="s">
        <v>34</v>
      </c>
      <c r="Y9" s="2"/>
      <c r="Z9" s="9" t="s">
        <v>35</v>
      </c>
      <c r="AA9" s="2"/>
    </row>
    <row r="10" spans="2:34" s="2" customFormat="1" ht="15.75" x14ac:dyDescent="0.25">
      <c r="B10" s="33">
        <v>5</v>
      </c>
      <c r="C10" s="24" t="s">
        <v>680</v>
      </c>
      <c r="D10" s="4" t="s">
        <v>768</v>
      </c>
      <c r="E10" s="4" t="s">
        <v>750</v>
      </c>
      <c r="F10" s="5" t="s">
        <v>43</v>
      </c>
      <c r="G10" s="5" t="s">
        <v>769</v>
      </c>
      <c r="H10" s="5" t="s">
        <v>38</v>
      </c>
      <c r="I10" s="12">
        <v>2866.5</v>
      </c>
      <c r="J10" s="21"/>
      <c r="K10" s="10"/>
      <c r="L10" s="65"/>
      <c r="O10" s="10">
        <f t="shared" si="0"/>
        <v>2866.5</v>
      </c>
      <c r="P10" s="21">
        <v>45.12</v>
      </c>
      <c r="T10" s="10">
        <f t="shared" si="1"/>
        <v>2821.38</v>
      </c>
      <c r="U10" s="9">
        <v>1159476199</v>
      </c>
      <c r="V10" s="24" t="s">
        <v>681</v>
      </c>
      <c r="W10" s="9" t="s">
        <v>682</v>
      </c>
      <c r="X10" s="9" t="s">
        <v>591</v>
      </c>
      <c r="Z10" s="9" t="s">
        <v>35</v>
      </c>
    </row>
    <row r="11" spans="2:34" ht="15.75" x14ac:dyDescent="0.25">
      <c r="B11" s="33">
        <v>6</v>
      </c>
      <c r="C11" s="3" t="s">
        <v>56</v>
      </c>
      <c r="D11" s="4" t="s">
        <v>57</v>
      </c>
      <c r="E11" s="4" t="s">
        <v>58</v>
      </c>
      <c r="F11" s="5" t="s">
        <v>30</v>
      </c>
      <c r="G11" s="5" t="s">
        <v>582</v>
      </c>
      <c r="H11" s="5" t="s">
        <v>31</v>
      </c>
      <c r="I11" s="12">
        <v>12070.3</v>
      </c>
      <c r="J11" s="21"/>
      <c r="K11" s="10"/>
      <c r="L11" s="65"/>
      <c r="M11" s="2"/>
      <c r="N11" s="2"/>
      <c r="O11" s="10">
        <f t="shared" si="0"/>
        <v>12070.3</v>
      </c>
      <c r="P11" s="21">
        <v>1942.61</v>
      </c>
      <c r="Q11" s="2"/>
      <c r="R11" s="2"/>
      <c r="S11" s="2"/>
      <c r="T11" s="10">
        <f t="shared" si="1"/>
        <v>10127.689999999999</v>
      </c>
      <c r="U11" s="42">
        <v>2757318812</v>
      </c>
      <c r="V11" s="13" t="s">
        <v>59</v>
      </c>
      <c r="W11" s="13" t="s">
        <v>60</v>
      </c>
      <c r="X11" s="9" t="s">
        <v>34</v>
      </c>
      <c r="Y11" s="2"/>
      <c r="Z11" s="9" t="s">
        <v>35</v>
      </c>
      <c r="AA11" s="2"/>
    </row>
    <row r="12" spans="2:34" ht="15.75" x14ac:dyDescent="0.25">
      <c r="B12" s="33">
        <v>7</v>
      </c>
      <c r="C12" s="3" t="s">
        <v>61</v>
      </c>
      <c r="D12" s="4" t="s">
        <v>57</v>
      </c>
      <c r="E12" s="4" t="s">
        <v>58</v>
      </c>
      <c r="F12" s="5" t="s">
        <v>30</v>
      </c>
      <c r="G12" s="5" t="s">
        <v>583</v>
      </c>
      <c r="H12" s="5" t="s">
        <v>31</v>
      </c>
      <c r="I12" s="12">
        <v>12070.3</v>
      </c>
      <c r="J12" s="21"/>
      <c r="K12" s="10"/>
      <c r="L12" s="65"/>
      <c r="M12" s="2"/>
      <c r="N12" s="2"/>
      <c r="O12" s="10">
        <f t="shared" si="0"/>
        <v>12070.3</v>
      </c>
      <c r="P12" s="21">
        <v>1942.61</v>
      </c>
      <c r="Q12" s="2"/>
      <c r="R12" s="2"/>
      <c r="S12" s="2"/>
      <c r="T12" s="10">
        <f t="shared" si="1"/>
        <v>10127.689999999999</v>
      </c>
      <c r="U12" s="42">
        <v>2629182934</v>
      </c>
      <c r="V12" s="13" t="s">
        <v>62</v>
      </c>
      <c r="W12" s="13" t="s">
        <v>63</v>
      </c>
      <c r="X12" s="9" t="s">
        <v>34</v>
      </c>
      <c r="Y12" s="2"/>
      <c r="Z12" s="9" t="s">
        <v>35</v>
      </c>
      <c r="AA12" s="2"/>
    </row>
    <row r="13" spans="2:34" ht="15.75" x14ac:dyDescent="0.25">
      <c r="B13" s="33">
        <v>8</v>
      </c>
      <c r="C13" s="3" t="s">
        <v>64</v>
      </c>
      <c r="D13" s="4" t="s">
        <v>57</v>
      </c>
      <c r="E13" s="4" t="s">
        <v>58</v>
      </c>
      <c r="F13" s="5" t="s">
        <v>30</v>
      </c>
      <c r="G13" s="5" t="s">
        <v>400</v>
      </c>
      <c r="H13" s="5" t="s">
        <v>31</v>
      </c>
      <c r="I13" s="12">
        <v>12070.3</v>
      </c>
      <c r="J13" s="21"/>
      <c r="K13" s="10"/>
      <c r="L13" s="65"/>
      <c r="M13" s="2"/>
      <c r="N13" s="2"/>
      <c r="O13" s="10">
        <f t="shared" si="0"/>
        <v>12070.3</v>
      </c>
      <c r="P13" s="21">
        <v>1942.61</v>
      </c>
      <c r="Q13" s="2"/>
      <c r="R13" s="2"/>
      <c r="S13" s="2"/>
      <c r="T13" s="10">
        <f>SUM(O13-P13-Q13-R13-S13)</f>
        <v>10127.689999999999</v>
      </c>
      <c r="U13" s="42">
        <v>2706442137</v>
      </c>
      <c r="V13" s="66" t="s">
        <v>65</v>
      </c>
      <c r="W13" s="13" t="s">
        <v>66</v>
      </c>
      <c r="X13" s="9" t="s">
        <v>34</v>
      </c>
      <c r="Y13" s="2"/>
      <c r="Z13" s="9" t="s">
        <v>35</v>
      </c>
      <c r="AA13" s="2"/>
    </row>
    <row r="14" spans="2:34" ht="15.75" x14ac:dyDescent="0.25">
      <c r="B14" s="33">
        <v>9</v>
      </c>
      <c r="C14" s="3" t="s">
        <v>67</v>
      </c>
      <c r="D14" s="4" t="s">
        <v>57</v>
      </c>
      <c r="E14" s="4" t="s">
        <v>58</v>
      </c>
      <c r="F14" s="5" t="s">
        <v>30</v>
      </c>
      <c r="G14" s="5" t="s">
        <v>401</v>
      </c>
      <c r="H14" s="5" t="s">
        <v>31</v>
      </c>
      <c r="I14" s="12">
        <v>12070.3</v>
      </c>
      <c r="J14" s="21"/>
      <c r="K14" s="10"/>
      <c r="L14" s="65"/>
      <c r="M14" s="2"/>
      <c r="N14" s="2"/>
      <c r="O14" s="10">
        <f t="shared" si="0"/>
        <v>12070.3</v>
      </c>
      <c r="P14" s="21">
        <v>1942.61</v>
      </c>
      <c r="Q14" s="2"/>
      <c r="R14" s="2"/>
      <c r="S14" s="2"/>
      <c r="T14" s="10">
        <f t="shared" si="1"/>
        <v>10127.689999999999</v>
      </c>
      <c r="U14" s="42">
        <v>2947433220</v>
      </c>
      <c r="V14" s="66" t="s">
        <v>68</v>
      </c>
      <c r="W14" s="13" t="s">
        <v>69</v>
      </c>
      <c r="X14" s="9" t="s">
        <v>34</v>
      </c>
      <c r="Y14" s="2"/>
      <c r="Z14" s="9" t="s">
        <v>35</v>
      </c>
      <c r="AA14" s="2"/>
    </row>
    <row r="15" spans="2:34" ht="15.75" x14ac:dyDescent="0.25">
      <c r="B15" s="33">
        <v>10</v>
      </c>
      <c r="C15" s="3" t="s">
        <v>70</v>
      </c>
      <c r="D15" s="4" t="s">
        <v>57</v>
      </c>
      <c r="E15" s="4" t="s">
        <v>58</v>
      </c>
      <c r="F15" s="5" t="s">
        <v>30</v>
      </c>
      <c r="G15" s="5" t="s">
        <v>402</v>
      </c>
      <c r="H15" s="5" t="s">
        <v>31</v>
      </c>
      <c r="I15" s="12">
        <v>12070.3</v>
      </c>
      <c r="J15" s="21"/>
      <c r="K15" s="10"/>
      <c r="L15" s="65"/>
      <c r="M15" s="2"/>
      <c r="N15" s="2"/>
      <c r="O15" s="10">
        <f t="shared" si="0"/>
        <v>12070.3</v>
      </c>
      <c r="P15" s="21">
        <v>1942.61</v>
      </c>
      <c r="Q15" s="2"/>
      <c r="R15" s="2"/>
      <c r="S15" s="2"/>
      <c r="T15" s="10">
        <f t="shared" si="1"/>
        <v>10127.689999999999</v>
      </c>
      <c r="U15" s="42">
        <v>2757292147</v>
      </c>
      <c r="V15" s="13" t="s">
        <v>71</v>
      </c>
      <c r="W15" s="13" t="s">
        <v>72</v>
      </c>
      <c r="X15" s="9" t="s">
        <v>34</v>
      </c>
      <c r="Y15" s="2"/>
      <c r="Z15" s="9" t="s">
        <v>35</v>
      </c>
    </row>
    <row r="16" spans="2:34" ht="15.75" x14ac:dyDescent="0.25">
      <c r="B16" s="33">
        <v>11</v>
      </c>
      <c r="C16" s="3" t="s">
        <v>543</v>
      </c>
      <c r="D16" s="4" t="s">
        <v>57</v>
      </c>
      <c r="E16" s="4" t="s">
        <v>58</v>
      </c>
      <c r="F16" s="5" t="s">
        <v>30</v>
      </c>
      <c r="G16" s="5" t="s">
        <v>407</v>
      </c>
      <c r="H16" s="5" t="s">
        <v>31</v>
      </c>
      <c r="I16" s="12">
        <v>12070.3</v>
      </c>
      <c r="J16" s="21"/>
      <c r="K16" s="10"/>
      <c r="L16" s="65"/>
      <c r="M16" s="2"/>
      <c r="N16" s="2"/>
      <c r="O16" s="10">
        <f t="shared" si="0"/>
        <v>12070.3</v>
      </c>
      <c r="P16" s="21">
        <v>1942.61</v>
      </c>
      <c r="Q16" s="65"/>
      <c r="R16" s="2"/>
      <c r="S16" s="2"/>
      <c r="T16" s="10">
        <f t="shared" si="1"/>
        <v>10127.689999999999</v>
      </c>
      <c r="U16" s="30">
        <v>2937557302</v>
      </c>
      <c r="V16" s="66" t="s">
        <v>544</v>
      </c>
      <c r="W16" s="78" t="s">
        <v>73</v>
      </c>
      <c r="X16" s="9" t="s">
        <v>34</v>
      </c>
      <c r="Y16" s="2"/>
      <c r="Z16" s="9" t="s">
        <v>35</v>
      </c>
      <c r="AE16" s="71"/>
      <c r="AF16" s="71"/>
      <c r="AG16" s="65"/>
      <c r="AH16" s="65"/>
    </row>
    <row r="17" spans="2:34" ht="15.75" x14ac:dyDescent="0.25">
      <c r="B17" s="33">
        <v>12</v>
      </c>
      <c r="C17" s="3" t="s">
        <v>74</v>
      </c>
      <c r="D17" s="4" t="s">
        <v>57</v>
      </c>
      <c r="E17" s="4" t="s">
        <v>58</v>
      </c>
      <c r="F17" s="5" t="s">
        <v>30</v>
      </c>
      <c r="G17" s="5" t="s">
        <v>408</v>
      </c>
      <c r="H17" s="5" t="s">
        <v>31</v>
      </c>
      <c r="I17" s="12">
        <v>12070.3</v>
      </c>
      <c r="J17" s="21"/>
      <c r="K17" s="10"/>
      <c r="L17" s="65"/>
      <c r="M17" s="2"/>
      <c r="N17" s="2"/>
      <c r="O17" s="10">
        <f t="shared" si="0"/>
        <v>12070.3</v>
      </c>
      <c r="P17" s="21">
        <v>1942.61</v>
      </c>
      <c r="Q17" s="2"/>
      <c r="R17" s="2"/>
      <c r="S17" s="2"/>
      <c r="T17" s="10">
        <f t="shared" si="1"/>
        <v>10127.689999999999</v>
      </c>
      <c r="U17" s="45"/>
      <c r="V17" s="13" t="s">
        <v>75</v>
      </c>
      <c r="W17" s="13" t="s">
        <v>76</v>
      </c>
      <c r="X17" s="9" t="s">
        <v>34</v>
      </c>
      <c r="Y17" s="2"/>
      <c r="Z17" s="9" t="s">
        <v>35</v>
      </c>
    </row>
    <row r="18" spans="2:34" ht="15.75" x14ac:dyDescent="0.25">
      <c r="B18" s="33">
        <v>13</v>
      </c>
      <c r="C18" s="3" t="s">
        <v>77</v>
      </c>
      <c r="D18" s="4" t="s">
        <v>57</v>
      </c>
      <c r="E18" s="4" t="s">
        <v>58</v>
      </c>
      <c r="F18" s="5" t="s">
        <v>30</v>
      </c>
      <c r="G18" s="5" t="s">
        <v>409</v>
      </c>
      <c r="H18" s="5" t="s">
        <v>31</v>
      </c>
      <c r="I18" s="12">
        <v>12070.3</v>
      </c>
      <c r="J18" s="21"/>
      <c r="K18" s="10"/>
      <c r="L18" s="65"/>
      <c r="M18" s="2"/>
      <c r="N18" s="2"/>
      <c r="O18" s="10">
        <f t="shared" si="0"/>
        <v>12070.3</v>
      </c>
      <c r="P18" s="21">
        <v>1942.61</v>
      </c>
      <c r="Q18" s="2"/>
      <c r="R18" s="2"/>
      <c r="S18" s="2"/>
      <c r="T18" s="10">
        <f t="shared" si="1"/>
        <v>10127.689999999999</v>
      </c>
      <c r="U18" s="42">
        <v>2757258909</v>
      </c>
      <c r="V18" s="13" t="s">
        <v>78</v>
      </c>
      <c r="W18" s="13" t="s">
        <v>79</v>
      </c>
      <c r="X18" s="9" t="s">
        <v>34</v>
      </c>
      <c r="Y18" s="2"/>
      <c r="Z18" s="9" t="s">
        <v>35</v>
      </c>
    </row>
    <row r="19" spans="2:34" s="2" customFormat="1" ht="15.75" x14ac:dyDescent="0.25">
      <c r="B19" s="33">
        <v>14</v>
      </c>
      <c r="C19" s="3" t="s">
        <v>811</v>
      </c>
      <c r="D19" s="4" t="s">
        <v>57</v>
      </c>
      <c r="E19" s="4" t="s">
        <v>58</v>
      </c>
      <c r="F19" s="5" t="s">
        <v>30</v>
      </c>
      <c r="G19" s="5" t="s">
        <v>812</v>
      </c>
      <c r="H19" s="5" t="s">
        <v>31</v>
      </c>
      <c r="I19" s="12">
        <v>12070.3</v>
      </c>
      <c r="J19" s="21"/>
      <c r="K19" s="10"/>
      <c r="L19" s="65"/>
      <c r="O19" s="10">
        <f t="shared" si="0"/>
        <v>12070.3</v>
      </c>
      <c r="P19" s="21">
        <v>1942.61</v>
      </c>
      <c r="T19" s="10">
        <f t="shared" si="1"/>
        <v>10127.689999999999</v>
      </c>
      <c r="U19" s="42">
        <v>2943065308</v>
      </c>
      <c r="V19" s="13"/>
      <c r="W19" s="13" t="s">
        <v>814</v>
      </c>
      <c r="X19" s="9" t="s">
        <v>813</v>
      </c>
      <c r="Z19" s="9" t="s">
        <v>35</v>
      </c>
    </row>
    <row r="20" spans="2:34" ht="15.75" x14ac:dyDescent="0.25">
      <c r="B20" s="33">
        <v>15</v>
      </c>
      <c r="C20" s="3" t="s">
        <v>80</v>
      </c>
      <c r="D20" s="4" t="s">
        <v>81</v>
      </c>
      <c r="E20" s="4" t="s">
        <v>82</v>
      </c>
      <c r="F20" s="5" t="s">
        <v>43</v>
      </c>
      <c r="G20" s="5" t="s">
        <v>410</v>
      </c>
      <c r="H20" s="5" t="s">
        <v>31</v>
      </c>
      <c r="I20" s="12">
        <v>11000</v>
      </c>
      <c r="J20" s="21"/>
      <c r="K20" s="10"/>
      <c r="L20" s="65"/>
      <c r="M20" s="2"/>
      <c r="N20" s="2"/>
      <c r="O20" s="10">
        <f t="shared" si="0"/>
        <v>11000</v>
      </c>
      <c r="P20" s="21">
        <v>1711.43</v>
      </c>
      <c r="Q20" s="2"/>
      <c r="R20" s="2"/>
      <c r="S20" s="2"/>
      <c r="T20" s="10">
        <f t="shared" si="1"/>
        <v>9288.57</v>
      </c>
      <c r="U20" s="45"/>
      <c r="V20" s="13" t="s">
        <v>83</v>
      </c>
      <c r="W20" s="13" t="s">
        <v>84</v>
      </c>
      <c r="X20" s="9" t="s">
        <v>34</v>
      </c>
      <c r="Y20" s="2"/>
      <c r="Z20" s="9" t="s">
        <v>35</v>
      </c>
    </row>
    <row r="21" spans="2:34" s="72" customFormat="1" ht="15.75" x14ac:dyDescent="0.25">
      <c r="B21" s="33">
        <v>16</v>
      </c>
      <c r="C21" s="3" t="s">
        <v>85</v>
      </c>
      <c r="D21" s="4" t="s">
        <v>466</v>
      </c>
      <c r="E21" s="4" t="s">
        <v>87</v>
      </c>
      <c r="F21" s="5" t="s">
        <v>43</v>
      </c>
      <c r="G21" s="5" t="s">
        <v>593</v>
      </c>
      <c r="H21" s="5" t="s">
        <v>31</v>
      </c>
      <c r="I21" s="12">
        <v>4595.95</v>
      </c>
      <c r="J21" s="21"/>
      <c r="K21" s="34"/>
      <c r="L21" s="65"/>
      <c r="O21" s="10">
        <f t="shared" si="0"/>
        <v>4595.95</v>
      </c>
      <c r="P21" s="21">
        <v>395.94</v>
      </c>
      <c r="T21" s="34">
        <f t="shared" si="1"/>
        <v>4200.01</v>
      </c>
      <c r="U21" s="42">
        <v>1158518688</v>
      </c>
      <c r="V21" s="67" t="s">
        <v>88</v>
      </c>
      <c r="W21" s="67" t="s">
        <v>89</v>
      </c>
      <c r="X21" s="33" t="s">
        <v>34</v>
      </c>
      <c r="Z21" s="33" t="s">
        <v>35</v>
      </c>
    </row>
    <row r="22" spans="2:34" ht="15.75" x14ac:dyDescent="0.25">
      <c r="B22" s="33">
        <v>17</v>
      </c>
      <c r="C22" s="3" t="s">
        <v>90</v>
      </c>
      <c r="D22" s="4" t="s">
        <v>91</v>
      </c>
      <c r="E22" s="4" t="s">
        <v>92</v>
      </c>
      <c r="F22" s="5" t="s">
        <v>43</v>
      </c>
      <c r="G22" s="5" t="s">
        <v>411</v>
      </c>
      <c r="H22" s="5" t="s">
        <v>38</v>
      </c>
      <c r="I22" s="12">
        <v>2866.5</v>
      </c>
      <c r="J22" s="21"/>
      <c r="K22" s="10"/>
      <c r="L22" s="65"/>
      <c r="M22" s="2"/>
      <c r="N22" s="10"/>
      <c r="O22" s="10">
        <f t="shared" si="0"/>
        <v>2866.5</v>
      </c>
      <c r="P22" s="21">
        <v>45.12</v>
      </c>
      <c r="Q22" s="2"/>
      <c r="R22" s="2"/>
      <c r="S22" s="2"/>
      <c r="T22" s="10">
        <f t="shared" si="1"/>
        <v>2821.38</v>
      </c>
      <c r="U22" s="42">
        <v>2871810359</v>
      </c>
      <c r="V22" s="5" t="s">
        <v>93</v>
      </c>
      <c r="W22" s="13" t="s">
        <v>94</v>
      </c>
      <c r="X22" s="9" t="s">
        <v>95</v>
      </c>
      <c r="Y22" s="2"/>
      <c r="Z22" s="9" t="s">
        <v>35</v>
      </c>
      <c r="AE22" s="71"/>
      <c r="AF22" s="71"/>
      <c r="AG22" s="71"/>
      <c r="AH22" s="71"/>
    </row>
    <row r="23" spans="2:34" ht="15.75" x14ac:dyDescent="0.25">
      <c r="B23" s="33">
        <v>18</v>
      </c>
      <c r="C23" s="33" t="s">
        <v>96</v>
      </c>
      <c r="D23" s="4" t="s">
        <v>91</v>
      </c>
      <c r="E23" s="4" t="s">
        <v>92</v>
      </c>
      <c r="F23" s="5" t="s">
        <v>43</v>
      </c>
      <c r="G23" s="5" t="s">
        <v>412</v>
      </c>
      <c r="H23" s="5" t="s">
        <v>38</v>
      </c>
      <c r="I23" s="12">
        <v>2293</v>
      </c>
      <c r="J23" s="21">
        <v>40.72</v>
      </c>
      <c r="K23" s="10"/>
      <c r="L23" s="65"/>
      <c r="M23" s="2"/>
      <c r="N23" s="10"/>
      <c r="O23" s="10">
        <f t="shared" si="0"/>
        <v>2333.7199999999998</v>
      </c>
      <c r="P23" s="21"/>
      <c r="Q23" s="2"/>
      <c r="R23" s="2"/>
      <c r="S23" s="2"/>
      <c r="T23" s="10">
        <f t="shared" si="1"/>
        <v>2333.7199999999998</v>
      </c>
      <c r="U23" s="42">
        <v>1163460207</v>
      </c>
      <c r="V23" s="66" t="s">
        <v>97</v>
      </c>
      <c r="W23" s="69" t="s">
        <v>98</v>
      </c>
      <c r="X23" s="9" t="s">
        <v>99</v>
      </c>
      <c r="Y23" s="2"/>
      <c r="Z23" s="9" t="s">
        <v>35</v>
      </c>
      <c r="AE23" s="71"/>
      <c r="AF23" s="71"/>
      <c r="AG23" s="71"/>
      <c r="AH23" s="71"/>
    </row>
    <row r="24" spans="2:34" ht="15.75" x14ac:dyDescent="0.25">
      <c r="B24" s="33">
        <v>19</v>
      </c>
      <c r="C24" s="3" t="s">
        <v>101</v>
      </c>
      <c r="D24" s="4" t="s">
        <v>102</v>
      </c>
      <c r="E24" s="4" t="s">
        <v>103</v>
      </c>
      <c r="F24" s="5" t="s">
        <v>43</v>
      </c>
      <c r="G24" s="5" t="s">
        <v>413</v>
      </c>
      <c r="H24" s="5" t="s">
        <v>31</v>
      </c>
      <c r="I24" s="12">
        <v>5159.5</v>
      </c>
      <c r="J24" s="21"/>
      <c r="K24" s="10"/>
      <c r="L24" s="65"/>
      <c r="M24" s="2"/>
      <c r="N24" s="2"/>
      <c r="O24" s="10">
        <f t="shared" si="0"/>
        <v>5159.5</v>
      </c>
      <c r="P24" s="21">
        <v>490.17</v>
      </c>
      <c r="Q24" s="2"/>
      <c r="R24" s="2"/>
      <c r="S24" s="2"/>
      <c r="T24" s="10">
        <f t="shared" si="1"/>
        <v>4669.33</v>
      </c>
      <c r="U24" s="42">
        <v>1158196222</v>
      </c>
      <c r="V24" s="13" t="s">
        <v>104</v>
      </c>
      <c r="W24" s="13" t="s">
        <v>105</v>
      </c>
      <c r="X24" s="9" t="s">
        <v>34</v>
      </c>
      <c r="Y24" s="2"/>
      <c r="Z24" s="9" t="s">
        <v>35</v>
      </c>
    </row>
    <row r="25" spans="2:34" s="2" customFormat="1" ht="15.75" x14ac:dyDescent="0.25">
      <c r="B25" s="33">
        <v>20</v>
      </c>
      <c r="C25" s="33" t="s">
        <v>333</v>
      </c>
      <c r="D25" s="4" t="s">
        <v>594</v>
      </c>
      <c r="E25" s="4" t="s">
        <v>103</v>
      </c>
      <c r="F25" s="5" t="s">
        <v>43</v>
      </c>
      <c r="G25" s="5" t="s">
        <v>616</v>
      </c>
      <c r="H25" s="5" t="s">
        <v>188</v>
      </c>
      <c r="I25" s="7">
        <v>2293</v>
      </c>
      <c r="J25" s="6">
        <v>40.72</v>
      </c>
      <c r="K25" s="10"/>
      <c r="L25" s="65"/>
      <c r="O25" s="10">
        <f t="shared" si="0"/>
        <v>2333.7199999999998</v>
      </c>
      <c r="P25" s="6"/>
      <c r="T25" s="10">
        <f t="shared" si="1"/>
        <v>2333.7199999999998</v>
      </c>
      <c r="U25" s="9">
        <v>1122598876</v>
      </c>
      <c r="V25" s="86" t="s">
        <v>521</v>
      </c>
      <c r="W25" s="33" t="s">
        <v>525</v>
      </c>
      <c r="X25" s="9" t="s">
        <v>591</v>
      </c>
      <c r="Z25" s="9" t="s">
        <v>35</v>
      </c>
    </row>
    <row r="26" spans="2:34" ht="15.75" x14ac:dyDescent="0.25">
      <c r="B26" s="33">
        <v>21</v>
      </c>
      <c r="C26" s="3" t="s">
        <v>106</v>
      </c>
      <c r="D26" s="4" t="s">
        <v>670</v>
      </c>
      <c r="E26" s="4" t="s">
        <v>107</v>
      </c>
      <c r="F26" s="5" t="s">
        <v>43</v>
      </c>
      <c r="G26" s="5" t="s">
        <v>414</v>
      </c>
      <c r="H26" s="5" t="s">
        <v>31</v>
      </c>
      <c r="I26" s="12">
        <v>5159.5</v>
      </c>
      <c r="J26" s="21"/>
      <c r="K26" s="10"/>
      <c r="L26" s="65"/>
      <c r="M26" s="2"/>
      <c r="N26" s="2"/>
      <c r="O26" s="10">
        <f t="shared" si="0"/>
        <v>5159.5</v>
      </c>
      <c r="P26" s="21">
        <v>490.17</v>
      </c>
      <c r="Q26" s="2"/>
      <c r="R26" s="2"/>
      <c r="S26" s="2"/>
      <c r="T26" s="10">
        <f t="shared" si="1"/>
        <v>4669.33</v>
      </c>
      <c r="U26" s="42">
        <v>1165175577</v>
      </c>
      <c r="V26" s="91" t="s">
        <v>108</v>
      </c>
      <c r="W26" s="13" t="s">
        <v>109</v>
      </c>
      <c r="X26" s="9" t="s">
        <v>34</v>
      </c>
      <c r="Y26" s="2"/>
      <c r="Z26" s="9" t="s">
        <v>35</v>
      </c>
    </row>
    <row r="27" spans="2:34" ht="15.75" x14ac:dyDescent="0.25">
      <c r="B27" s="33">
        <v>22</v>
      </c>
      <c r="C27" s="4" t="s">
        <v>110</v>
      </c>
      <c r="D27" s="4" t="s">
        <v>111</v>
      </c>
      <c r="E27" s="4" t="s">
        <v>112</v>
      </c>
      <c r="F27" s="5" t="s">
        <v>43</v>
      </c>
      <c r="G27" s="5" t="s">
        <v>415</v>
      </c>
      <c r="H27" s="5" t="s">
        <v>31</v>
      </c>
      <c r="I27" s="12">
        <v>5159.5</v>
      </c>
      <c r="J27" s="21"/>
      <c r="K27" s="10"/>
      <c r="L27" s="65"/>
      <c r="M27" s="2"/>
      <c r="N27" s="2"/>
      <c r="O27" s="10">
        <f t="shared" si="0"/>
        <v>5159.5</v>
      </c>
      <c r="P27" s="21">
        <v>490.17</v>
      </c>
      <c r="Q27" s="2"/>
      <c r="R27" s="2"/>
      <c r="S27" s="2"/>
      <c r="T27" s="10">
        <f t="shared" si="1"/>
        <v>4669.33</v>
      </c>
      <c r="U27" s="42">
        <v>2757336888</v>
      </c>
      <c r="V27" s="67" t="s">
        <v>113</v>
      </c>
      <c r="W27" s="13" t="s">
        <v>114</v>
      </c>
      <c r="X27" s="9" t="s">
        <v>34</v>
      </c>
      <c r="Y27" s="2"/>
      <c r="Z27" s="9" t="s">
        <v>35</v>
      </c>
    </row>
    <row r="28" spans="2:34" ht="15.75" x14ac:dyDescent="0.25">
      <c r="B28" s="33">
        <v>23</v>
      </c>
      <c r="C28" s="3" t="s">
        <v>124</v>
      </c>
      <c r="D28" s="4" t="s">
        <v>100</v>
      </c>
      <c r="E28" s="4" t="s">
        <v>125</v>
      </c>
      <c r="F28" s="5" t="s">
        <v>43</v>
      </c>
      <c r="G28" s="5" t="s">
        <v>416</v>
      </c>
      <c r="H28" s="5" t="s">
        <v>31</v>
      </c>
      <c r="I28" s="7">
        <v>6933.9</v>
      </c>
      <c r="J28" s="6"/>
      <c r="K28" s="10"/>
      <c r="L28" s="65"/>
      <c r="M28" s="2"/>
      <c r="N28" s="2"/>
      <c r="O28" s="10">
        <f t="shared" si="0"/>
        <v>6933.9</v>
      </c>
      <c r="P28" s="6">
        <v>842.91</v>
      </c>
      <c r="Q28" s="2"/>
      <c r="R28" s="2"/>
      <c r="S28" s="2"/>
      <c r="T28" s="10">
        <f t="shared" si="1"/>
        <v>6090.99</v>
      </c>
      <c r="U28" s="42">
        <v>1155804418</v>
      </c>
      <c r="V28" s="13" t="s">
        <v>126</v>
      </c>
      <c r="W28" s="13" t="s">
        <v>127</v>
      </c>
      <c r="X28" s="9" t="s">
        <v>34</v>
      </c>
      <c r="Y28" s="2"/>
      <c r="Z28" s="9" t="s">
        <v>35</v>
      </c>
    </row>
    <row r="29" spans="2:34" s="2" customFormat="1" ht="15.75" x14ac:dyDescent="0.25">
      <c r="B29" s="33">
        <v>24</v>
      </c>
      <c r="C29" s="3" t="s">
        <v>119</v>
      </c>
      <c r="D29" s="4" t="s">
        <v>466</v>
      </c>
      <c r="E29" s="4" t="s">
        <v>804</v>
      </c>
      <c r="F29" s="5" t="s">
        <v>43</v>
      </c>
      <c r="G29" s="5" t="s">
        <v>417</v>
      </c>
      <c r="H29" s="5" t="s">
        <v>38</v>
      </c>
      <c r="I29" s="7">
        <v>5159.5</v>
      </c>
      <c r="J29" s="6"/>
      <c r="K29" s="10"/>
      <c r="L29" s="65"/>
      <c r="N29" s="10"/>
      <c r="O29" s="10">
        <f t="shared" si="0"/>
        <v>5159.5</v>
      </c>
      <c r="P29" s="6">
        <v>490.17</v>
      </c>
      <c r="T29" s="10">
        <f>SUM(O29-P29-Q29-R29-S29)</f>
        <v>4669.33</v>
      </c>
      <c r="U29" s="45"/>
      <c r="V29" s="66" t="s">
        <v>121</v>
      </c>
      <c r="W29" s="114" t="s">
        <v>122</v>
      </c>
      <c r="X29" s="9" t="s">
        <v>123</v>
      </c>
      <c r="Z29" s="9" t="s">
        <v>35</v>
      </c>
      <c r="AE29" s="71"/>
      <c r="AF29" s="71"/>
      <c r="AG29" s="71"/>
      <c r="AH29" s="71"/>
    </row>
    <row r="30" spans="2:34" s="2" customFormat="1" ht="15.75" x14ac:dyDescent="0.25">
      <c r="B30" s="33">
        <v>25</v>
      </c>
      <c r="C30" s="3" t="s">
        <v>832</v>
      </c>
      <c r="D30" s="4" t="s">
        <v>111</v>
      </c>
      <c r="E30" s="4" t="s">
        <v>833</v>
      </c>
      <c r="F30" s="5" t="s">
        <v>43</v>
      </c>
      <c r="G30" s="5" t="s">
        <v>834</v>
      </c>
      <c r="H30" s="5" t="s">
        <v>31</v>
      </c>
      <c r="I30" s="7">
        <v>5159.5</v>
      </c>
      <c r="J30" s="6"/>
      <c r="K30" s="10"/>
      <c r="L30" s="65"/>
      <c r="M30" s="65"/>
      <c r="N30" s="65"/>
      <c r="O30" s="10">
        <f t="shared" si="0"/>
        <v>5159.5</v>
      </c>
      <c r="P30" s="6">
        <v>490.17</v>
      </c>
      <c r="Q30" s="10"/>
      <c r="R30" s="6"/>
      <c r="T30" s="10">
        <f>SUM(O30-P30-Q30-R30-S30)</f>
        <v>4669.33</v>
      </c>
      <c r="U30" s="42">
        <v>2757294921</v>
      </c>
      <c r="V30" s="13" t="s">
        <v>835</v>
      </c>
      <c r="W30" s="13" t="s">
        <v>836</v>
      </c>
      <c r="X30" s="9" t="s">
        <v>34</v>
      </c>
      <c r="Y30" s="13"/>
      <c r="Z30" s="9" t="s">
        <v>35</v>
      </c>
      <c r="AB30" s="9"/>
    </row>
    <row r="31" spans="2:34" ht="15.75" x14ac:dyDescent="0.25">
      <c r="B31" s="2"/>
      <c r="C31" s="59" t="s">
        <v>128</v>
      </c>
      <c r="D31" s="4"/>
      <c r="E31" s="4"/>
      <c r="F31" s="5"/>
      <c r="G31" s="5"/>
      <c r="H31" s="5"/>
      <c r="I31" s="14">
        <f t="shared" ref="I31:T31" si="2">SUM(I6:I30)</f>
        <v>221830.55</v>
      </c>
      <c r="J31" s="14">
        <f t="shared" si="2"/>
        <v>81.44</v>
      </c>
      <c r="K31" s="14">
        <f t="shared" si="2"/>
        <v>0</v>
      </c>
      <c r="L31" s="14">
        <f t="shared" si="2"/>
        <v>0</v>
      </c>
      <c r="M31" s="14">
        <f t="shared" si="2"/>
        <v>0</v>
      </c>
      <c r="N31" s="14">
        <f t="shared" si="2"/>
        <v>0</v>
      </c>
      <c r="O31" s="14">
        <f t="shared" si="2"/>
        <v>221911.99</v>
      </c>
      <c r="P31" s="14">
        <f t="shared" si="2"/>
        <v>32971.269999999997</v>
      </c>
      <c r="Q31" s="14">
        <f t="shared" si="2"/>
        <v>0</v>
      </c>
      <c r="R31" s="14">
        <f t="shared" si="2"/>
        <v>0</v>
      </c>
      <c r="S31" s="14">
        <f t="shared" si="2"/>
        <v>0</v>
      </c>
      <c r="T31" s="14">
        <f t="shared" si="2"/>
        <v>188940.71999999997</v>
      </c>
      <c r="U31" s="2"/>
      <c r="V31" s="2"/>
      <c r="W31" s="2"/>
      <c r="X31" s="2"/>
      <c r="Y31" s="2"/>
      <c r="Z31" s="9"/>
    </row>
    <row r="32" spans="2:34" ht="15.75" x14ac:dyDescent="0.25">
      <c r="B32" s="2"/>
      <c r="C32" s="3"/>
      <c r="D32" s="4"/>
      <c r="E32" s="4"/>
      <c r="F32" s="5"/>
      <c r="G32" s="5"/>
      <c r="H32" s="5"/>
      <c r="I32" s="14"/>
      <c r="J32" s="22"/>
      <c r="K32" s="2"/>
      <c r="M32" s="2"/>
      <c r="N32" s="2"/>
      <c r="O32" s="2"/>
      <c r="P32" s="22"/>
      <c r="Q32" s="2"/>
      <c r="R32" s="2"/>
      <c r="S32" s="2"/>
      <c r="T32" s="2"/>
      <c r="U32" s="2"/>
      <c r="V32" s="2"/>
      <c r="W32" s="2"/>
      <c r="X32" s="2"/>
      <c r="Y32" s="2"/>
      <c r="Z32" s="9"/>
    </row>
    <row r="33" spans="2:36" ht="15.75" x14ac:dyDescent="0.25">
      <c r="B33" s="2"/>
      <c r="C33" s="8" t="s">
        <v>129</v>
      </c>
      <c r="D33" s="15"/>
      <c r="E33" s="15"/>
      <c r="F33" s="15"/>
      <c r="G33" s="15"/>
      <c r="H33" s="15"/>
      <c r="I33" s="15"/>
      <c r="J33" s="15"/>
      <c r="K33" s="2"/>
      <c r="M33" s="2"/>
      <c r="N33" s="2"/>
      <c r="O33" s="2"/>
      <c r="P33" s="15"/>
      <c r="Q33" s="2"/>
      <c r="R33" s="2"/>
      <c r="S33" s="2"/>
      <c r="T33" s="2"/>
      <c r="U33" s="2"/>
      <c r="V33" s="2"/>
      <c r="W33" s="2"/>
      <c r="X33" s="2"/>
      <c r="Y33" s="2"/>
      <c r="Z33" s="9"/>
    </row>
    <row r="34" spans="2:36" ht="15.75" x14ac:dyDescent="0.25">
      <c r="B34" s="33">
        <v>26</v>
      </c>
      <c r="C34" s="3" t="s">
        <v>130</v>
      </c>
      <c r="D34" s="4" t="s">
        <v>131</v>
      </c>
      <c r="E34" s="16" t="s">
        <v>132</v>
      </c>
      <c r="F34" s="13" t="s">
        <v>43</v>
      </c>
      <c r="G34" s="5" t="s">
        <v>418</v>
      </c>
      <c r="H34" s="13" t="s">
        <v>31</v>
      </c>
      <c r="I34" s="12">
        <v>14685.3</v>
      </c>
      <c r="J34" s="23"/>
      <c r="K34" s="10"/>
      <c r="L34" s="92"/>
      <c r="M34" s="2"/>
      <c r="N34" s="2"/>
      <c r="O34" s="10">
        <f t="shared" ref="O34:O45" si="3">I34+J34+K34+L34+M34+N34</f>
        <v>14685.3</v>
      </c>
      <c r="P34" s="23">
        <v>2557.66</v>
      </c>
      <c r="Q34" s="2"/>
      <c r="R34" s="2"/>
      <c r="S34" s="2"/>
      <c r="T34" s="10">
        <f>SUM(O34-P34-Q34-R34-S34)</f>
        <v>12127.64</v>
      </c>
      <c r="U34" s="39">
        <v>2905320380</v>
      </c>
      <c r="V34" s="13" t="s">
        <v>133</v>
      </c>
      <c r="W34" s="13" t="s">
        <v>492</v>
      </c>
      <c r="X34" s="9" t="s">
        <v>34</v>
      </c>
      <c r="Y34" s="2"/>
      <c r="Z34" s="9" t="s">
        <v>35</v>
      </c>
    </row>
    <row r="35" spans="2:36" ht="15.75" x14ac:dyDescent="0.25">
      <c r="B35" s="33">
        <v>27</v>
      </c>
      <c r="C35" s="3" t="s">
        <v>134</v>
      </c>
      <c r="D35" s="4" t="s">
        <v>135</v>
      </c>
      <c r="E35" s="4" t="s">
        <v>129</v>
      </c>
      <c r="F35" s="5" t="s">
        <v>43</v>
      </c>
      <c r="G35" s="5" t="s">
        <v>419</v>
      </c>
      <c r="H35" s="5" t="s">
        <v>116</v>
      </c>
      <c r="I35" s="12">
        <v>4200</v>
      </c>
      <c r="J35" s="21"/>
      <c r="K35" s="10"/>
      <c r="L35" s="92"/>
      <c r="M35" s="2"/>
      <c r="N35" s="10"/>
      <c r="O35" s="10">
        <f t="shared" si="3"/>
        <v>4200</v>
      </c>
      <c r="P35" s="21">
        <v>335.56</v>
      </c>
      <c r="Q35" s="2"/>
      <c r="R35" s="2"/>
      <c r="S35" s="2"/>
      <c r="T35" s="10">
        <f t="shared" ref="T35:T45" si="4">SUM(O35-P35-Q35-R35-S35)</f>
        <v>3864.44</v>
      </c>
      <c r="U35" s="39">
        <v>1268695075</v>
      </c>
      <c r="V35" s="67" t="s">
        <v>136</v>
      </c>
      <c r="W35" s="13" t="s">
        <v>137</v>
      </c>
      <c r="X35" s="9" t="s">
        <v>138</v>
      </c>
      <c r="Y35" s="2"/>
      <c r="Z35" s="9" t="s">
        <v>35</v>
      </c>
      <c r="AE35" s="71"/>
      <c r="AG35" s="71"/>
      <c r="AH35" s="71"/>
    </row>
    <row r="36" spans="2:36" ht="15.75" x14ac:dyDescent="0.25">
      <c r="B36" s="33">
        <v>28</v>
      </c>
      <c r="C36" s="3" t="s">
        <v>139</v>
      </c>
      <c r="D36" s="4" t="s">
        <v>135</v>
      </c>
      <c r="E36" s="4" t="s">
        <v>129</v>
      </c>
      <c r="F36" s="5" t="s">
        <v>43</v>
      </c>
      <c r="G36" s="5" t="s">
        <v>420</v>
      </c>
      <c r="H36" s="5" t="s">
        <v>116</v>
      </c>
      <c r="I36" s="12">
        <v>4200</v>
      </c>
      <c r="J36" s="21"/>
      <c r="K36" s="10"/>
      <c r="L36" s="92"/>
      <c r="M36" s="65">
        <v>1400</v>
      </c>
      <c r="N36" s="10"/>
      <c r="O36" s="10">
        <f t="shared" si="3"/>
        <v>5600</v>
      </c>
      <c r="P36" s="21">
        <v>447.41</v>
      </c>
      <c r="Q36" s="2"/>
      <c r="R36" s="2"/>
      <c r="S36" s="2"/>
      <c r="T36" s="10">
        <f t="shared" si="4"/>
        <v>5152.59</v>
      </c>
      <c r="U36" s="102"/>
      <c r="V36" s="91" t="s">
        <v>140</v>
      </c>
      <c r="W36" s="13" t="s">
        <v>141</v>
      </c>
      <c r="X36" s="9" t="s">
        <v>142</v>
      </c>
      <c r="Y36" s="2"/>
      <c r="Z36" s="9" t="s">
        <v>35</v>
      </c>
      <c r="AE36" s="71"/>
      <c r="AF36" s="2"/>
      <c r="AG36" s="71"/>
      <c r="AH36" s="71"/>
    </row>
    <row r="37" spans="2:36" ht="15.75" x14ac:dyDescent="0.25">
      <c r="B37" s="33">
        <v>29</v>
      </c>
      <c r="C37" s="3" t="s">
        <v>143</v>
      </c>
      <c r="D37" s="4" t="s">
        <v>144</v>
      </c>
      <c r="E37" s="4" t="s">
        <v>129</v>
      </c>
      <c r="F37" s="5" t="s">
        <v>43</v>
      </c>
      <c r="G37" s="5" t="s">
        <v>421</v>
      </c>
      <c r="H37" s="5" t="s">
        <v>116</v>
      </c>
      <c r="I37" s="12">
        <v>4200</v>
      </c>
      <c r="J37" s="21"/>
      <c r="K37" s="10"/>
      <c r="L37" s="92"/>
      <c r="M37" s="71"/>
      <c r="N37" s="10"/>
      <c r="O37" s="10">
        <f t="shared" si="3"/>
        <v>4200</v>
      </c>
      <c r="P37" s="21">
        <v>335.56</v>
      </c>
      <c r="Q37" s="2"/>
      <c r="R37" s="2"/>
      <c r="S37" s="2"/>
      <c r="T37" s="10">
        <f t="shared" si="4"/>
        <v>3864.44</v>
      </c>
      <c r="U37" s="39">
        <v>1268704317</v>
      </c>
      <c r="V37" s="66" t="s">
        <v>145</v>
      </c>
      <c r="W37" s="13" t="s">
        <v>146</v>
      </c>
      <c r="X37" s="9" t="s">
        <v>147</v>
      </c>
      <c r="Y37" s="2"/>
      <c r="Z37" s="9" t="s">
        <v>35</v>
      </c>
      <c r="AE37" s="71"/>
      <c r="AF37" s="2"/>
      <c r="AG37" s="71"/>
      <c r="AH37" s="71"/>
    </row>
    <row r="38" spans="2:36" ht="15.75" x14ac:dyDescent="0.25">
      <c r="B38" s="33">
        <v>30</v>
      </c>
      <c r="C38" s="3" t="s">
        <v>148</v>
      </c>
      <c r="D38" s="4" t="s">
        <v>144</v>
      </c>
      <c r="E38" s="4" t="s">
        <v>129</v>
      </c>
      <c r="F38" s="5" t="s">
        <v>43</v>
      </c>
      <c r="G38" s="5" t="s">
        <v>422</v>
      </c>
      <c r="H38" s="5" t="s">
        <v>116</v>
      </c>
      <c r="I38" s="12">
        <v>4200</v>
      </c>
      <c r="J38" s="21"/>
      <c r="K38" s="10"/>
      <c r="L38" s="92"/>
      <c r="M38" s="2"/>
      <c r="N38" s="2"/>
      <c r="O38" s="10">
        <f t="shared" si="3"/>
        <v>4200</v>
      </c>
      <c r="P38" s="21">
        <v>335.56</v>
      </c>
      <c r="Q38" s="2"/>
      <c r="R38" s="2"/>
      <c r="S38" s="2"/>
      <c r="T38" s="10">
        <f t="shared" si="4"/>
        <v>3864.44</v>
      </c>
      <c r="U38" s="39">
        <v>2874154568</v>
      </c>
      <c r="V38" s="13" t="s">
        <v>149</v>
      </c>
      <c r="W38" s="13" t="s">
        <v>499</v>
      </c>
      <c r="X38" s="9" t="s">
        <v>34</v>
      </c>
      <c r="Y38" s="2"/>
      <c r="Z38" s="9" t="s">
        <v>35</v>
      </c>
    </row>
    <row r="39" spans="2:36" ht="15.75" x14ac:dyDescent="0.25">
      <c r="B39" s="33">
        <v>31</v>
      </c>
      <c r="C39" s="3" t="s">
        <v>150</v>
      </c>
      <c r="D39" s="4" t="s">
        <v>100</v>
      </c>
      <c r="E39" s="4" t="s">
        <v>151</v>
      </c>
      <c r="F39" s="5" t="s">
        <v>43</v>
      </c>
      <c r="G39" s="5" t="s">
        <v>423</v>
      </c>
      <c r="H39" s="5" t="s">
        <v>31</v>
      </c>
      <c r="I39" s="17">
        <v>5159.5</v>
      </c>
      <c r="J39" s="24"/>
      <c r="K39" s="10"/>
      <c r="L39" s="92"/>
      <c r="M39" s="2"/>
      <c r="N39" s="10"/>
      <c r="O39" s="10">
        <f t="shared" si="3"/>
        <v>5159.5</v>
      </c>
      <c r="P39" s="24">
        <v>490.17</v>
      </c>
      <c r="Q39" s="2"/>
      <c r="R39" s="2"/>
      <c r="S39" s="2"/>
      <c r="T39" s="10">
        <f t="shared" si="4"/>
        <v>4669.33</v>
      </c>
      <c r="U39" s="39">
        <v>2937557418</v>
      </c>
      <c r="V39" s="13" t="s">
        <v>152</v>
      </c>
      <c r="W39" s="13" t="s">
        <v>153</v>
      </c>
      <c r="X39" s="9" t="s">
        <v>34</v>
      </c>
      <c r="Y39" s="2"/>
      <c r="Z39" s="9" t="s">
        <v>35</v>
      </c>
    </row>
    <row r="40" spans="2:36" s="2" customFormat="1" ht="15.75" x14ac:dyDescent="0.25">
      <c r="B40" s="33">
        <v>32</v>
      </c>
      <c r="C40" s="3" t="s">
        <v>530</v>
      </c>
      <c r="D40" s="4" t="s">
        <v>37</v>
      </c>
      <c r="E40" s="4" t="s">
        <v>151</v>
      </c>
      <c r="F40" s="5" t="s">
        <v>43</v>
      </c>
      <c r="G40" s="5" t="s">
        <v>531</v>
      </c>
      <c r="H40" s="5" t="s">
        <v>38</v>
      </c>
      <c r="I40" s="17">
        <v>2866.5</v>
      </c>
      <c r="J40" s="24"/>
      <c r="K40" s="10"/>
      <c r="L40" s="92"/>
      <c r="N40" s="10"/>
      <c r="O40" s="10">
        <f t="shared" si="3"/>
        <v>2866.5</v>
      </c>
      <c r="P40" s="24">
        <v>45.12</v>
      </c>
      <c r="T40" s="10">
        <f t="shared" si="4"/>
        <v>2821.38</v>
      </c>
      <c r="U40" s="45"/>
      <c r="V40" s="5" t="s">
        <v>532</v>
      </c>
      <c r="W40" s="13" t="s">
        <v>533</v>
      </c>
      <c r="X40" s="9" t="s">
        <v>545</v>
      </c>
      <c r="Z40" s="9" t="s">
        <v>35</v>
      </c>
    </row>
    <row r="41" spans="2:36" s="2" customFormat="1" ht="15.75" x14ac:dyDescent="0.25">
      <c r="B41" s="33">
        <v>33</v>
      </c>
      <c r="C41" s="3" t="s">
        <v>462</v>
      </c>
      <c r="D41" s="4" t="s">
        <v>37</v>
      </c>
      <c r="E41" s="4" t="s">
        <v>151</v>
      </c>
      <c r="F41" s="5" t="s">
        <v>43</v>
      </c>
      <c r="G41" s="5" t="s">
        <v>459</v>
      </c>
      <c r="H41" s="5" t="s">
        <v>38</v>
      </c>
      <c r="I41" s="12">
        <v>2866.5</v>
      </c>
      <c r="J41" s="21"/>
      <c r="K41" s="10"/>
      <c r="L41" s="92"/>
      <c r="M41" s="65"/>
      <c r="N41" s="10"/>
      <c r="O41" s="10">
        <f t="shared" si="3"/>
        <v>2866.5</v>
      </c>
      <c r="P41" s="21">
        <v>45.12</v>
      </c>
      <c r="T41" s="10">
        <f t="shared" si="4"/>
        <v>2821.38</v>
      </c>
      <c r="U41" s="39">
        <v>2974929241</v>
      </c>
      <c r="V41" s="5" t="s">
        <v>461</v>
      </c>
      <c r="W41" s="5" t="s">
        <v>527</v>
      </c>
      <c r="X41" s="9" t="s">
        <v>460</v>
      </c>
      <c r="Z41" s="9" t="s">
        <v>35</v>
      </c>
      <c r="AD41" s="71"/>
      <c r="AE41" s="71"/>
      <c r="AF41" s="71"/>
      <c r="AG41" s="71"/>
      <c r="AH41" s="71"/>
      <c r="AI41" s="71"/>
      <c r="AJ41" s="71"/>
    </row>
    <row r="42" spans="2:36" ht="15.75" x14ac:dyDescent="0.25">
      <c r="B42" s="33">
        <v>34</v>
      </c>
      <c r="C42" s="3" t="s">
        <v>154</v>
      </c>
      <c r="D42" s="4" t="s">
        <v>155</v>
      </c>
      <c r="E42" s="4" t="s">
        <v>156</v>
      </c>
      <c r="F42" s="5" t="s">
        <v>43</v>
      </c>
      <c r="G42" s="5" t="s">
        <v>424</v>
      </c>
      <c r="H42" s="5" t="s">
        <v>31</v>
      </c>
      <c r="I42" s="17">
        <v>6933.9</v>
      </c>
      <c r="J42" s="24"/>
      <c r="K42" s="10"/>
      <c r="L42" s="92"/>
      <c r="M42" s="2"/>
      <c r="N42" s="2"/>
      <c r="O42" s="10">
        <f t="shared" si="3"/>
        <v>6933.9</v>
      </c>
      <c r="P42" s="24">
        <v>842.91</v>
      </c>
      <c r="Q42" s="2"/>
      <c r="R42" s="2"/>
      <c r="S42" s="2"/>
      <c r="T42" s="10">
        <f t="shared" si="4"/>
        <v>6090.99</v>
      </c>
      <c r="U42" s="39">
        <v>2927353391</v>
      </c>
      <c r="V42" s="5" t="s">
        <v>157</v>
      </c>
      <c r="W42" s="13" t="s">
        <v>158</v>
      </c>
      <c r="X42" s="9" t="s">
        <v>34</v>
      </c>
      <c r="Y42" s="2"/>
      <c r="Z42" s="9" t="s">
        <v>35</v>
      </c>
    </row>
    <row r="43" spans="2:36" s="2" customFormat="1" ht="15.75" x14ac:dyDescent="0.25">
      <c r="B43" s="33">
        <v>35</v>
      </c>
      <c r="C43" s="3" t="s">
        <v>676</v>
      </c>
      <c r="D43" s="4" t="s">
        <v>37</v>
      </c>
      <c r="E43" s="4" t="s">
        <v>156</v>
      </c>
      <c r="F43" s="5" t="s">
        <v>43</v>
      </c>
      <c r="G43" s="5" t="s">
        <v>870</v>
      </c>
      <c r="H43" s="5" t="s">
        <v>38</v>
      </c>
      <c r="I43" s="17">
        <v>2866.5</v>
      </c>
      <c r="J43" s="24"/>
      <c r="K43" s="10"/>
      <c r="L43" s="92"/>
      <c r="O43" s="10">
        <f t="shared" si="3"/>
        <v>2866.5</v>
      </c>
      <c r="P43" s="24">
        <v>45.12</v>
      </c>
      <c r="T43" s="10">
        <f t="shared" si="4"/>
        <v>2821.38</v>
      </c>
      <c r="U43" s="106" t="s">
        <v>679</v>
      </c>
      <c r="V43" s="16" t="s">
        <v>677</v>
      </c>
      <c r="W43" s="16" t="s">
        <v>678</v>
      </c>
      <c r="X43" s="9" t="s">
        <v>867</v>
      </c>
      <c r="Z43" s="9" t="s">
        <v>35</v>
      </c>
    </row>
    <row r="44" spans="2:36" ht="15.75" x14ac:dyDescent="0.25">
      <c r="B44" s="33">
        <v>36</v>
      </c>
      <c r="C44" s="3" t="s">
        <v>159</v>
      </c>
      <c r="D44" s="4" t="s">
        <v>100</v>
      </c>
      <c r="E44" s="4" t="s">
        <v>160</v>
      </c>
      <c r="F44" s="5" t="s">
        <v>43</v>
      </c>
      <c r="G44" s="5" t="s">
        <v>425</v>
      </c>
      <c r="H44" s="5" t="s">
        <v>31</v>
      </c>
      <c r="I44" s="17">
        <v>5159.5</v>
      </c>
      <c r="J44" s="24"/>
      <c r="K44" s="10"/>
      <c r="L44" s="92"/>
      <c r="M44" s="2"/>
      <c r="N44" s="2"/>
      <c r="O44" s="10">
        <f t="shared" si="3"/>
        <v>5159.5</v>
      </c>
      <c r="P44" s="24">
        <v>490.17</v>
      </c>
      <c r="Q44" s="2"/>
      <c r="R44" s="2"/>
      <c r="S44" s="2"/>
      <c r="T44" s="10">
        <f t="shared" si="4"/>
        <v>4669.33</v>
      </c>
      <c r="U44" s="45"/>
      <c r="V44" s="66" t="s">
        <v>161</v>
      </c>
      <c r="W44" s="114" t="s">
        <v>162</v>
      </c>
      <c r="X44" s="9" t="s">
        <v>34</v>
      </c>
      <c r="Y44" s="2"/>
      <c r="Z44" s="9" t="s">
        <v>35</v>
      </c>
    </row>
    <row r="45" spans="2:36" ht="15.75" x14ac:dyDescent="0.25">
      <c r="B45" s="33">
        <v>37</v>
      </c>
      <c r="C45" s="3" t="s">
        <v>163</v>
      </c>
      <c r="D45" s="4" t="s">
        <v>164</v>
      </c>
      <c r="E45" s="4" t="s">
        <v>160</v>
      </c>
      <c r="F45" s="5" t="s">
        <v>43</v>
      </c>
      <c r="G45" s="5" t="s">
        <v>426</v>
      </c>
      <c r="H45" s="5" t="s">
        <v>116</v>
      </c>
      <c r="I45" s="12">
        <v>3866.5</v>
      </c>
      <c r="J45" s="21"/>
      <c r="K45" s="10"/>
      <c r="L45" s="92"/>
      <c r="M45" s="2"/>
      <c r="N45" s="2"/>
      <c r="O45" s="10">
        <f t="shared" si="3"/>
        <v>3866.5</v>
      </c>
      <c r="P45" s="21">
        <v>299.27</v>
      </c>
      <c r="Q45" s="2"/>
      <c r="R45" s="2"/>
      <c r="S45" s="2"/>
      <c r="T45" s="10">
        <f t="shared" si="4"/>
        <v>3567.23</v>
      </c>
      <c r="U45" s="39">
        <v>2936051634</v>
      </c>
      <c r="V45" s="85" t="s">
        <v>165</v>
      </c>
      <c r="W45" s="84" t="s">
        <v>166</v>
      </c>
      <c r="X45" s="9" t="s">
        <v>470</v>
      </c>
      <c r="Y45" s="2"/>
      <c r="Z45" s="9" t="s">
        <v>35</v>
      </c>
    </row>
    <row r="46" spans="2:36" ht="15.75" x14ac:dyDescent="0.25">
      <c r="B46" s="2"/>
      <c r="C46" s="59" t="s">
        <v>167</v>
      </c>
      <c r="D46" s="4"/>
      <c r="E46" s="4"/>
      <c r="F46" s="5"/>
      <c r="G46" s="5"/>
      <c r="H46" s="5"/>
      <c r="I46" s="19">
        <f>SUM(I34:I45)</f>
        <v>61204.200000000004</v>
      </c>
      <c r="J46" s="19">
        <f>SUM(J34:J45)</f>
        <v>0</v>
      </c>
      <c r="K46" s="19">
        <f t="shared" ref="K46:S46" si="5">SUM(K34:K45)</f>
        <v>0</v>
      </c>
      <c r="L46" s="19">
        <f>SUM(L34:L45)</f>
        <v>0</v>
      </c>
      <c r="M46" s="19">
        <f>SUM(M34:M45)</f>
        <v>1400</v>
      </c>
      <c r="N46" s="19">
        <f t="shared" si="5"/>
        <v>0</v>
      </c>
      <c r="O46" s="19">
        <f>SUM(O34:O45)</f>
        <v>62604.200000000004</v>
      </c>
      <c r="P46" s="19">
        <f>SUM(P34:P45)</f>
        <v>6269.6299999999992</v>
      </c>
      <c r="Q46" s="19">
        <f t="shared" si="5"/>
        <v>0</v>
      </c>
      <c r="R46" s="19">
        <f t="shared" si="5"/>
        <v>0</v>
      </c>
      <c r="S46" s="19">
        <f t="shared" si="5"/>
        <v>0</v>
      </c>
      <c r="T46" s="19">
        <f>SUM(T34:T45)</f>
        <v>56334.569999999992</v>
      </c>
      <c r="U46" s="2"/>
      <c r="V46" s="2"/>
      <c r="W46" s="2"/>
      <c r="X46" s="2"/>
      <c r="Y46" s="2"/>
      <c r="Z46" s="2"/>
    </row>
    <row r="47" spans="2:36" ht="15.75" x14ac:dyDescent="0.25">
      <c r="B47" s="2"/>
      <c r="C47" s="3"/>
      <c r="D47" s="4"/>
      <c r="E47" s="4"/>
      <c r="F47" s="5"/>
      <c r="G47" s="5"/>
      <c r="H47" s="18"/>
      <c r="I47" s="19"/>
      <c r="J47" s="25"/>
      <c r="K47" s="2"/>
      <c r="M47" s="2"/>
      <c r="N47" s="2"/>
      <c r="O47" s="2"/>
      <c r="P47" s="25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36" ht="15.75" x14ac:dyDescent="0.25">
      <c r="B48" s="2"/>
      <c r="C48" s="8" t="s">
        <v>168</v>
      </c>
      <c r="D48" s="3"/>
      <c r="E48" s="3"/>
      <c r="F48" s="3"/>
      <c r="G48" s="3"/>
      <c r="H48" s="20"/>
      <c r="I48" s="20"/>
      <c r="J48" s="20"/>
      <c r="K48" s="2"/>
      <c r="M48" s="2"/>
      <c r="N48" s="2"/>
      <c r="O48" s="2"/>
      <c r="P48" s="20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37" ht="15.75" x14ac:dyDescent="0.25">
      <c r="B49" s="33">
        <v>38</v>
      </c>
      <c r="C49" s="3" t="s">
        <v>169</v>
      </c>
      <c r="D49" s="4" t="s">
        <v>100</v>
      </c>
      <c r="E49" s="4" t="s">
        <v>168</v>
      </c>
      <c r="F49" s="5" t="s">
        <v>43</v>
      </c>
      <c r="G49" s="5" t="s">
        <v>427</v>
      </c>
      <c r="H49" s="5" t="s">
        <v>31</v>
      </c>
      <c r="I49" s="7">
        <v>6933.9</v>
      </c>
      <c r="J49" s="6"/>
      <c r="K49" s="10"/>
      <c r="L49" s="65"/>
      <c r="M49" s="2"/>
      <c r="N49" s="2"/>
      <c r="O49" s="10">
        <f>I49+J49+K49+L49+M49+N49</f>
        <v>6933.9</v>
      </c>
      <c r="P49" s="6">
        <v>842.91</v>
      </c>
      <c r="Q49" s="2"/>
      <c r="R49" s="2"/>
      <c r="S49" s="2"/>
      <c r="T49" s="10">
        <f t="shared" ref="T49:T54" si="6">+O49-P49-Q49-R49-S49</f>
        <v>6090.99</v>
      </c>
      <c r="U49" s="64"/>
      <c r="V49" s="13" t="s">
        <v>170</v>
      </c>
      <c r="W49" s="13" t="s">
        <v>171</v>
      </c>
      <c r="X49" s="9" t="s">
        <v>34</v>
      </c>
      <c r="Y49" s="2"/>
      <c r="Z49" s="9" t="s">
        <v>172</v>
      </c>
    </row>
    <row r="50" spans="2:37" s="2" customFormat="1" ht="15.75" x14ac:dyDescent="0.25">
      <c r="B50" s="33">
        <v>39</v>
      </c>
      <c r="C50" s="3" t="s">
        <v>115</v>
      </c>
      <c r="D50" s="4" t="s">
        <v>37</v>
      </c>
      <c r="E50" s="4" t="s">
        <v>168</v>
      </c>
      <c r="F50" s="5" t="s">
        <v>43</v>
      </c>
      <c r="G50" s="5" t="s">
        <v>584</v>
      </c>
      <c r="H50" s="13" t="s">
        <v>116</v>
      </c>
      <c r="I50" s="7">
        <v>3866.5</v>
      </c>
      <c r="J50" s="6"/>
      <c r="K50" s="10"/>
      <c r="L50" s="65"/>
      <c r="N50" s="10"/>
      <c r="O50" s="10">
        <f>I50+J50+K50+L50+M50+N50</f>
        <v>3866.5</v>
      </c>
      <c r="P50" s="6">
        <v>299.27</v>
      </c>
      <c r="T50" s="10">
        <f t="shared" si="6"/>
        <v>3567.23</v>
      </c>
      <c r="U50" s="39">
        <v>2937557531</v>
      </c>
      <c r="V50" s="82" t="s">
        <v>500</v>
      </c>
      <c r="W50" s="13" t="s">
        <v>117</v>
      </c>
      <c r="X50" s="9" t="s">
        <v>118</v>
      </c>
      <c r="Z50" s="9" t="s">
        <v>35</v>
      </c>
      <c r="AE50" s="71"/>
      <c r="AF50" s="71"/>
      <c r="AG50" s="71"/>
      <c r="AH50" s="71"/>
    </row>
    <row r="51" spans="2:37" s="2" customFormat="1" ht="15.75" x14ac:dyDescent="0.25">
      <c r="B51" s="33">
        <v>40</v>
      </c>
      <c r="C51" s="3" t="s">
        <v>393</v>
      </c>
      <c r="D51" s="4" t="s">
        <v>487</v>
      </c>
      <c r="E51" s="4" t="s">
        <v>168</v>
      </c>
      <c r="F51" s="5" t="s">
        <v>43</v>
      </c>
      <c r="G51" s="5" t="s">
        <v>585</v>
      </c>
      <c r="H51" s="5" t="s">
        <v>38</v>
      </c>
      <c r="I51" s="7">
        <v>2866.5</v>
      </c>
      <c r="J51" s="6"/>
      <c r="K51" s="10"/>
      <c r="L51" s="65"/>
      <c r="O51" s="10">
        <f>I51+J51+K51+L51+M51+N51</f>
        <v>2866.5</v>
      </c>
      <c r="P51" s="6">
        <v>45.12</v>
      </c>
      <c r="T51" s="10">
        <f t="shared" si="6"/>
        <v>2821.38</v>
      </c>
      <c r="U51" s="9">
        <v>2943065278</v>
      </c>
      <c r="V51" s="13" t="s">
        <v>344</v>
      </c>
      <c r="W51" s="67" t="s">
        <v>345</v>
      </c>
      <c r="X51" s="9" t="s">
        <v>394</v>
      </c>
      <c r="Z51" s="9" t="s">
        <v>172</v>
      </c>
      <c r="AE51" s="71"/>
      <c r="AF51" s="71"/>
      <c r="AG51" s="71"/>
      <c r="AH51" s="71"/>
      <c r="AI51" s="71"/>
      <c r="AJ51" s="71"/>
      <c r="AK51" s="71"/>
    </row>
    <row r="52" spans="2:37" s="2" customFormat="1" ht="15.75" x14ac:dyDescent="0.25">
      <c r="B52" s="33">
        <v>41</v>
      </c>
      <c r="C52" s="3" t="s">
        <v>341</v>
      </c>
      <c r="D52" s="4" t="s">
        <v>487</v>
      </c>
      <c r="E52" s="4" t="s">
        <v>168</v>
      </c>
      <c r="F52" s="5" t="s">
        <v>43</v>
      </c>
      <c r="G52" s="5" t="s">
        <v>598</v>
      </c>
      <c r="H52" s="5" t="s">
        <v>38</v>
      </c>
      <c r="I52" s="7">
        <v>2752</v>
      </c>
      <c r="J52" s="6"/>
      <c r="K52" s="10"/>
      <c r="L52" s="65"/>
      <c r="O52" s="10">
        <f>I52+J52+K52+L52+M52+N52</f>
        <v>2752</v>
      </c>
      <c r="P52" s="6">
        <v>32.67</v>
      </c>
      <c r="T52" s="10">
        <f t="shared" si="6"/>
        <v>2719.33</v>
      </c>
      <c r="U52" s="9">
        <v>1124315510</v>
      </c>
      <c r="V52" s="24" t="s">
        <v>342</v>
      </c>
      <c r="W52" s="9" t="s">
        <v>343</v>
      </c>
      <c r="X52" s="9" t="s">
        <v>591</v>
      </c>
      <c r="Z52" s="9" t="s">
        <v>172</v>
      </c>
      <c r="AE52" s="71"/>
      <c r="AF52" s="71"/>
      <c r="AG52" s="71"/>
      <c r="AH52" s="71"/>
      <c r="AI52" s="71"/>
      <c r="AJ52" s="71"/>
      <c r="AK52" s="71"/>
    </row>
    <row r="53" spans="2:37" s="2" customFormat="1" ht="15.75" x14ac:dyDescent="0.25">
      <c r="B53" s="33">
        <v>42</v>
      </c>
      <c r="C53" s="3" t="s">
        <v>256</v>
      </c>
      <c r="D53" s="4" t="s">
        <v>487</v>
      </c>
      <c r="E53" s="4" t="s">
        <v>168</v>
      </c>
      <c r="F53" s="5" t="s">
        <v>43</v>
      </c>
      <c r="G53" s="5" t="s">
        <v>879</v>
      </c>
      <c r="H53" s="5" t="s">
        <v>38</v>
      </c>
      <c r="I53" s="6">
        <v>2601.3000000000002</v>
      </c>
      <c r="J53" s="6"/>
      <c r="K53" s="10"/>
      <c r="L53" s="10"/>
      <c r="N53" s="10"/>
      <c r="O53" s="10">
        <f t="shared" ref="O53" si="7">I53+J53+K53+L53+M53+N53</f>
        <v>2601.3000000000002</v>
      </c>
      <c r="P53" s="6">
        <v>1.27</v>
      </c>
      <c r="T53" s="10">
        <f t="shared" si="6"/>
        <v>2600.0300000000002</v>
      </c>
      <c r="U53" s="42">
        <v>2881186132</v>
      </c>
      <c r="V53" s="5" t="s">
        <v>257</v>
      </c>
      <c r="W53" s="5" t="s">
        <v>258</v>
      </c>
      <c r="X53" s="9" t="s">
        <v>259</v>
      </c>
      <c r="Z53" s="9" t="s">
        <v>35</v>
      </c>
      <c r="AD53" s="71"/>
      <c r="AE53" s="71"/>
      <c r="AF53" s="71"/>
      <c r="AG53" s="71"/>
      <c r="AH53" s="71"/>
    </row>
    <row r="54" spans="2:37" s="2" customFormat="1" ht="15.75" x14ac:dyDescent="0.25">
      <c r="B54" s="33">
        <v>43</v>
      </c>
      <c r="C54" s="3" t="s">
        <v>456</v>
      </c>
      <c r="D54" s="3" t="s">
        <v>637</v>
      </c>
      <c r="E54" s="4" t="s">
        <v>168</v>
      </c>
      <c r="F54" s="5" t="s">
        <v>43</v>
      </c>
      <c r="G54" s="5" t="s">
        <v>622</v>
      </c>
      <c r="H54" s="5" t="s">
        <v>188</v>
      </c>
      <c r="I54" s="7">
        <v>2752</v>
      </c>
      <c r="J54" s="6"/>
      <c r="K54" s="10"/>
      <c r="L54" s="65"/>
      <c r="N54" s="10"/>
      <c r="O54" s="10">
        <f>I54+J54+K54+L54+M54+N54</f>
        <v>2752</v>
      </c>
      <c r="P54" s="6">
        <v>32.67</v>
      </c>
      <c r="T54" s="10">
        <f t="shared" si="6"/>
        <v>2719.33</v>
      </c>
      <c r="U54" s="39">
        <v>2959056386</v>
      </c>
      <c r="V54" s="67" t="s">
        <v>458</v>
      </c>
      <c r="W54" s="67" t="s">
        <v>457</v>
      </c>
      <c r="X54" s="9" t="s">
        <v>534</v>
      </c>
      <c r="Z54" s="9" t="s">
        <v>35</v>
      </c>
      <c r="AE54" s="71"/>
      <c r="AF54" s="71"/>
      <c r="AG54" s="71"/>
      <c r="AH54" s="71"/>
      <c r="AI54" s="71"/>
      <c r="AJ54" s="71"/>
    </row>
    <row r="55" spans="2:37" ht="15.75" x14ac:dyDescent="0.25">
      <c r="B55" s="2"/>
      <c r="C55" s="59" t="s">
        <v>173</v>
      </c>
      <c r="D55" s="4"/>
      <c r="E55" s="4"/>
      <c r="F55" s="5"/>
      <c r="G55" s="5"/>
      <c r="H55" s="5"/>
      <c r="I55" s="14">
        <f>SUM(I49:I54)</f>
        <v>21772.2</v>
      </c>
      <c r="J55" s="14">
        <f>SUM(J49:J54)</f>
        <v>0</v>
      </c>
      <c r="K55" s="14">
        <f t="shared" ref="K55:N55" si="8">SUM(K49:K54)</f>
        <v>0</v>
      </c>
      <c r="L55" s="14">
        <f t="shared" si="8"/>
        <v>0</v>
      </c>
      <c r="M55" s="14">
        <f t="shared" si="8"/>
        <v>0</v>
      </c>
      <c r="N55" s="14">
        <f t="shared" si="8"/>
        <v>0</v>
      </c>
      <c r="O55" s="14">
        <f>SUM(O49:O54)</f>
        <v>21772.2</v>
      </c>
      <c r="P55" s="14">
        <f>SUM(P49:P54)</f>
        <v>1253.9099999999999</v>
      </c>
      <c r="Q55" s="14">
        <f>SUM(Q49:Q51)</f>
        <v>0</v>
      </c>
      <c r="R55" s="14">
        <f>SUM(R49:R51)</f>
        <v>0</v>
      </c>
      <c r="S55" s="14">
        <f>SUM(S49:S51)</f>
        <v>0</v>
      </c>
      <c r="T55" s="14">
        <f>SUM(T49:T54)</f>
        <v>20518.29</v>
      </c>
      <c r="U55" s="2"/>
      <c r="V55" s="2"/>
      <c r="W55" s="2"/>
      <c r="X55" s="2"/>
      <c r="Y55" s="2"/>
      <c r="Z55" s="2"/>
    </row>
    <row r="56" spans="2:37" ht="15.75" x14ac:dyDescent="0.25">
      <c r="B56" s="2"/>
      <c r="C56" s="3"/>
      <c r="D56" s="4"/>
      <c r="E56" s="4"/>
      <c r="F56" s="5"/>
      <c r="G56" s="5"/>
      <c r="H56" s="5"/>
      <c r="I56" s="7"/>
      <c r="J56" s="6"/>
      <c r="K56" s="2"/>
      <c r="M56" s="2"/>
      <c r="N56" s="2"/>
      <c r="O56" s="2"/>
      <c r="P56" s="6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2:37" ht="15.75" x14ac:dyDescent="0.25">
      <c r="B57" s="33"/>
      <c r="C57" s="8" t="s">
        <v>174</v>
      </c>
      <c r="D57" s="15"/>
      <c r="E57" s="15"/>
      <c r="F57" s="15"/>
      <c r="G57" s="15"/>
      <c r="H57" s="15"/>
      <c r="I57" s="15"/>
      <c r="J57" s="15"/>
      <c r="K57" s="2"/>
      <c r="L57" s="9"/>
      <c r="M57" s="2"/>
      <c r="N57" s="2"/>
      <c r="O57" s="2"/>
      <c r="P57" s="15"/>
      <c r="Q57" s="2"/>
      <c r="R57" s="2"/>
      <c r="S57" s="2"/>
      <c r="T57" s="2"/>
      <c r="U57" s="72"/>
      <c r="V57" s="2"/>
      <c r="W57" s="2"/>
      <c r="X57" s="2"/>
      <c r="Y57" s="2"/>
      <c r="Z57" s="2"/>
    </row>
    <row r="58" spans="2:37" ht="15.75" x14ac:dyDescent="0.25">
      <c r="B58" s="33">
        <v>44</v>
      </c>
      <c r="C58" s="3" t="s">
        <v>175</v>
      </c>
      <c r="D58" s="4" t="s">
        <v>100</v>
      </c>
      <c r="E58" s="4" t="s">
        <v>176</v>
      </c>
      <c r="F58" s="5" t="s">
        <v>43</v>
      </c>
      <c r="G58" s="5" t="s">
        <v>428</v>
      </c>
      <c r="H58" s="5" t="s">
        <v>31</v>
      </c>
      <c r="I58" s="7">
        <v>5159.5</v>
      </c>
      <c r="J58" s="6"/>
      <c r="K58" s="10"/>
      <c r="L58" s="10"/>
      <c r="M58" s="2"/>
      <c r="N58" s="2"/>
      <c r="O58" s="10">
        <f>SUM(I58:N58)</f>
        <v>5159.5</v>
      </c>
      <c r="P58" s="6">
        <v>490.17</v>
      </c>
      <c r="Q58" s="2"/>
      <c r="R58" s="2"/>
      <c r="S58" s="2"/>
      <c r="T58" s="10">
        <f>SUM(O58-P58-Q58-R58-S58)</f>
        <v>4669.33</v>
      </c>
      <c r="U58" s="42">
        <v>2757279272</v>
      </c>
      <c r="V58" s="26" t="s">
        <v>501</v>
      </c>
      <c r="W58" s="13" t="s">
        <v>177</v>
      </c>
      <c r="X58" s="9" t="s">
        <v>34</v>
      </c>
      <c r="Y58" s="2"/>
      <c r="Z58" s="9" t="s">
        <v>35</v>
      </c>
    </row>
    <row r="59" spans="2:37" s="2" customFormat="1" ht="15.75" x14ac:dyDescent="0.25">
      <c r="B59" s="33">
        <v>45</v>
      </c>
      <c r="C59" s="3" t="s">
        <v>209</v>
      </c>
      <c r="D59" s="4" t="s">
        <v>37</v>
      </c>
      <c r="E59" s="4" t="s">
        <v>176</v>
      </c>
      <c r="F59" s="5" t="s">
        <v>43</v>
      </c>
      <c r="G59" s="5" t="s">
        <v>429</v>
      </c>
      <c r="H59" s="5" t="s">
        <v>38</v>
      </c>
      <c r="I59" s="12">
        <v>2866.5</v>
      </c>
      <c r="J59" s="21"/>
      <c r="K59" s="10"/>
      <c r="L59" s="10"/>
      <c r="M59" s="2">
        <v>191.1</v>
      </c>
      <c r="N59" s="10"/>
      <c r="O59" s="10">
        <f t="shared" ref="O59:O107" si="9">SUM(I59:N59)</f>
        <v>3057.6</v>
      </c>
      <c r="P59" s="21">
        <v>48.12</v>
      </c>
      <c r="T59" s="10">
        <f>SUM(O59-P59-Q59-R59-S59)</f>
        <v>3009.48</v>
      </c>
      <c r="U59" s="42">
        <v>2937557221</v>
      </c>
      <c r="V59" s="26" t="s">
        <v>498</v>
      </c>
      <c r="W59" s="13" t="s">
        <v>210</v>
      </c>
      <c r="X59" s="9" t="s">
        <v>546</v>
      </c>
      <c r="Z59" s="9" t="s">
        <v>35</v>
      </c>
      <c r="AE59" s="71"/>
      <c r="AF59" s="71"/>
      <c r="AG59" s="71"/>
      <c r="AH59" s="71"/>
    </row>
    <row r="60" spans="2:37" s="2" customFormat="1" ht="15.75" x14ac:dyDescent="0.25">
      <c r="B60" s="33">
        <v>46</v>
      </c>
      <c r="C60" s="24" t="s">
        <v>184</v>
      </c>
      <c r="D60" s="4" t="s">
        <v>179</v>
      </c>
      <c r="E60" s="4" t="s">
        <v>176</v>
      </c>
      <c r="F60" s="5" t="s">
        <v>43</v>
      </c>
      <c r="G60" s="5" t="s">
        <v>430</v>
      </c>
      <c r="H60" s="5" t="s">
        <v>38</v>
      </c>
      <c r="I60" s="7">
        <v>3391.5</v>
      </c>
      <c r="J60" s="6"/>
      <c r="K60" s="10"/>
      <c r="L60" s="10"/>
      <c r="N60" s="10"/>
      <c r="O60" s="10">
        <f t="shared" si="9"/>
        <v>3391.5</v>
      </c>
      <c r="P60" s="6">
        <v>122.49</v>
      </c>
      <c r="T60" s="10">
        <f>+O60-P60-Q60-R60-S60</f>
        <v>3269.01</v>
      </c>
      <c r="U60" s="42">
        <v>2937557892</v>
      </c>
      <c r="V60" s="67" t="s">
        <v>502</v>
      </c>
      <c r="W60" s="13" t="s">
        <v>185</v>
      </c>
      <c r="X60" s="9" t="s">
        <v>142</v>
      </c>
      <c r="Z60" s="9" t="s">
        <v>35</v>
      </c>
      <c r="AE60" s="71"/>
      <c r="AF60" s="71"/>
      <c r="AG60" s="71"/>
      <c r="AH60" s="71"/>
    </row>
    <row r="61" spans="2:37" ht="15.75" x14ac:dyDescent="0.25">
      <c r="B61" s="33">
        <v>47</v>
      </c>
      <c r="C61" s="3" t="s">
        <v>181</v>
      </c>
      <c r="D61" s="4" t="s">
        <v>617</v>
      </c>
      <c r="E61" s="4" t="s">
        <v>176</v>
      </c>
      <c r="F61" s="5" t="s">
        <v>43</v>
      </c>
      <c r="G61" s="5" t="s">
        <v>431</v>
      </c>
      <c r="H61" s="5" t="s">
        <v>38</v>
      </c>
      <c r="I61" s="7">
        <v>3096</v>
      </c>
      <c r="J61" s="6"/>
      <c r="K61" s="10"/>
      <c r="L61" s="10"/>
      <c r="M61" s="2"/>
      <c r="N61" s="10"/>
      <c r="O61" s="10">
        <f t="shared" si="9"/>
        <v>3096</v>
      </c>
      <c r="P61" s="6">
        <v>90.34</v>
      </c>
      <c r="Q61" s="2"/>
      <c r="R61" s="2"/>
      <c r="S61" s="2"/>
      <c r="T61" s="10">
        <f t="shared" ref="T61:T107" si="10">+O61-P61-Q61-R61-S61</f>
        <v>3005.66</v>
      </c>
      <c r="U61" s="39">
        <v>2726656099</v>
      </c>
      <c r="V61" s="13" t="s">
        <v>182</v>
      </c>
      <c r="W61" s="13" t="s">
        <v>183</v>
      </c>
      <c r="X61" s="93" t="s">
        <v>547</v>
      </c>
      <c r="Y61" s="2"/>
      <c r="Z61" s="9" t="s">
        <v>35</v>
      </c>
      <c r="AE61" s="71"/>
      <c r="AF61" s="71"/>
      <c r="AG61" s="71"/>
      <c r="AH61" s="71"/>
    </row>
    <row r="62" spans="2:37" s="2" customFormat="1" ht="15.75" x14ac:dyDescent="0.25">
      <c r="B62" s="33">
        <v>48</v>
      </c>
      <c r="C62" s="3" t="s">
        <v>198</v>
      </c>
      <c r="D62" s="4" t="s">
        <v>199</v>
      </c>
      <c r="E62" s="4" t="s">
        <v>176</v>
      </c>
      <c r="F62" s="5" t="s">
        <v>43</v>
      </c>
      <c r="G62" s="5" t="s">
        <v>432</v>
      </c>
      <c r="H62" s="5" t="s">
        <v>38</v>
      </c>
      <c r="I62" s="7">
        <v>3096</v>
      </c>
      <c r="J62" s="6"/>
      <c r="K62" s="10"/>
      <c r="L62" s="10"/>
      <c r="N62" s="10"/>
      <c r="O62" s="10">
        <f t="shared" si="9"/>
        <v>3096</v>
      </c>
      <c r="P62" s="6">
        <v>90.34</v>
      </c>
      <c r="T62" s="10">
        <f>+O62-P62-Q62-R62-S62</f>
        <v>3005.66</v>
      </c>
      <c r="U62" s="39">
        <v>2757678312</v>
      </c>
      <c r="V62" s="26" t="s">
        <v>200</v>
      </c>
      <c r="W62" s="13" t="s">
        <v>201</v>
      </c>
      <c r="X62" s="93" t="s">
        <v>548</v>
      </c>
      <c r="Z62" s="9" t="s">
        <v>35</v>
      </c>
      <c r="AE62" s="71"/>
      <c r="AF62" s="71"/>
      <c r="AG62" s="71"/>
      <c r="AH62" s="71"/>
    </row>
    <row r="63" spans="2:37" s="2" customFormat="1" ht="15.75" x14ac:dyDescent="0.25">
      <c r="B63" s="33">
        <v>49</v>
      </c>
      <c r="C63" s="3" t="s">
        <v>202</v>
      </c>
      <c r="D63" s="4" t="s">
        <v>199</v>
      </c>
      <c r="E63" s="4" t="s">
        <v>176</v>
      </c>
      <c r="F63" s="5" t="s">
        <v>43</v>
      </c>
      <c r="G63" s="5" t="s">
        <v>433</v>
      </c>
      <c r="H63" s="5" t="s">
        <v>38</v>
      </c>
      <c r="I63" s="7">
        <v>3096</v>
      </c>
      <c r="J63" s="6"/>
      <c r="K63" s="10"/>
      <c r="L63" s="10"/>
      <c r="N63" s="10"/>
      <c r="O63" s="10">
        <f t="shared" si="9"/>
        <v>3096</v>
      </c>
      <c r="P63" s="6">
        <v>90.34</v>
      </c>
      <c r="T63" s="10">
        <f>+O63-P63-Q63-R63-S63</f>
        <v>3005.66</v>
      </c>
      <c r="U63" s="45"/>
      <c r="V63" s="91" t="s">
        <v>203</v>
      </c>
      <c r="W63" s="91" t="s">
        <v>204</v>
      </c>
      <c r="X63" s="93" t="s">
        <v>548</v>
      </c>
      <c r="Z63" s="9" t="s">
        <v>35</v>
      </c>
      <c r="AE63" s="71"/>
      <c r="AF63" s="71"/>
      <c r="AG63" s="71"/>
      <c r="AH63" s="71"/>
    </row>
    <row r="64" spans="2:37" ht="15.75" x14ac:dyDescent="0.25">
      <c r="B64" s="33">
        <v>50</v>
      </c>
      <c r="C64" s="3" t="s">
        <v>186</v>
      </c>
      <c r="D64" s="4" t="s">
        <v>770</v>
      </c>
      <c r="E64" s="4" t="s">
        <v>176</v>
      </c>
      <c r="F64" s="5" t="s">
        <v>43</v>
      </c>
      <c r="G64" s="5" t="s">
        <v>771</v>
      </c>
      <c r="H64" s="5" t="s">
        <v>188</v>
      </c>
      <c r="I64" s="6">
        <v>2508.5</v>
      </c>
      <c r="J64" s="6">
        <v>8.83</v>
      </c>
      <c r="K64" s="10"/>
      <c r="L64" s="10"/>
      <c r="M64" s="2"/>
      <c r="N64" s="10"/>
      <c r="O64" s="10">
        <f t="shared" si="9"/>
        <v>2517.33</v>
      </c>
      <c r="P64" s="6"/>
      <c r="Q64" s="2"/>
      <c r="R64" s="2"/>
      <c r="S64" s="2"/>
      <c r="T64" s="10">
        <f t="shared" si="10"/>
        <v>2517.33</v>
      </c>
      <c r="U64" s="39">
        <v>2937557906</v>
      </c>
      <c r="V64" s="66" t="s">
        <v>189</v>
      </c>
      <c r="W64" s="13" t="s">
        <v>190</v>
      </c>
      <c r="X64" s="93" t="s">
        <v>142</v>
      </c>
      <c r="Y64" s="2"/>
      <c r="Z64" s="9" t="s">
        <v>35</v>
      </c>
      <c r="AE64" s="71"/>
      <c r="AF64" s="71"/>
      <c r="AG64" s="71"/>
      <c r="AH64" s="71"/>
    </row>
    <row r="65" spans="2:34" ht="15.75" x14ac:dyDescent="0.25">
      <c r="B65" s="33">
        <v>51</v>
      </c>
      <c r="C65" s="3" t="s">
        <v>191</v>
      </c>
      <c r="D65" s="4" t="s">
        <v>187</v>
      </c>
      <c r="E65" s="4" t="s">
        <v>176</v>
      </c>
      <c r="F65" s="5" t="s">
        <v>43</v>
      </c>
      <c r="G65" s="5" t="s">
        <v>603</v>
      </c>
      <c r="H65" s="5" t="s">
        <v>188</v>
      </c>
      <c r="I65" s="7">
        <v>2402.5</v>
      </c>
      <c r="J65" s="6">
        <v>19.34</v>
      </c>
      <c r="K65" s="10"/>
      <c r="L65" s="10"/>
      <c r="M65" s="2"/>
      <c r="N65" s="10"/>
      <c r="O65" s="10">
        <f t="shared" si="9"/>
        <v>2421.84</v>
      </c>
      <c r="P65" s="6"/>
      <c r="Q65" s="2"/>
      <c r="R65" s="2"/>
      <c r="S65" s="2"/>
      <c r="T65" s="10">
        <f t="shared" si="10"/>
        <v>2421.84</v>
      </c>
      <c r="U65" s="39">
        <v>2950274372</v>
      </c>
      <c r="V65" s="26" t="s">
        <v>192</v>
      </c>
      <c r="W65" s="13" t="s">
        <v>193</v>
      </c>
      <c r="X65" s="9" t="s">
        <v>549</v>
      </c>
      <c r="Y65" s="2"/>
      <c r="Z65" s="9" t="s">
        <v>35</v>
      </c>
      <c r="AE65" s="71"/>
      <c r="AF65" s="71"/>
      <c r="AG65" s="71"/>
      <c r="AH65" s="71"/>
    </row>
    <row r="66" spans="2:34" ht="15.75" x14ac:dyDescent="0.25">
      <c r="B66" s="33">
        <v>52</v>
      </c>
      <c r="C66" s="3" t="s">
        <v>194</v>
      </c>
      <c r="D66" s="4" t="s">
        <v>195</v>
      </c>
      <c r="E66" s="4" t="s">
        <v>176</v>
      </c>
      <c r="F66" s="5" t="s">
        <v>43</v>
      </c>
      <c r="G66" s="5" t="s">
        <v>621</v>
      </c>
      <c r="H66" s="5" t="s">
        <v>620</v>
      </c>
      <c r="I66" s="7">
        <v>2293</v>
      </c>
      <c r="J66" s="6">
        <v>40.72</v>
      </c>
      <c r="K66" s="10"/>
      <c r="L66" s="10"/>
      <c r="M66" s="2"/>
      <c r="N66" s="10"/>
      <c r="O66" s="10">
        <f t="shared" si="9"/>
        <v>2333.7199999999998</v>
      </c>
      <c r="P66" s="6"/>
      <c r="Q66" s="2"/>
      <c r="R66" s="2"/>
      <c r="S66" s="2"/>
      <c r="T66" s="10">
        <f t="shared" si="10"/>
        <v>2333.7199999999998</v>
      </c>
      <c r="U66" s="42">
        <v>2943065456</v>
      </c>
      <c r="V66" s="66" t="s">
        <v>196</v>
      </c>
      <c r="W66" s="13" t="s">
        <v>197</v>
      </c>
      <c r="X66" s="93" t="s">
        <v>545</v>
      </c>
      <c r="Y66" s="2"/>
      <c r="Z66" s="9" t="s">
        <v>35</v>
      </c>
      <c r="AE66" s="71"/>
      <c r="AF66" s="71"/>
      <c r="AG66" s="71"/>
      <c r="AH66" s="71"/>
    </row>
    <row r="67" spans="2:34" s="2" customFormat="1" ht="15.75" x14ac:dyDescent="0.25">
      <c r="B67" s="33">
        <v>53</v>
      </c>
      <c r="C67" s="3" t="s">
        <v>178</v>
      </c>
      <c r="D67" s="4" t="s">
        <v>618</v>
      </c>
      <c r="E67" s="4" t="s">
        <v>176</v>
      </c>
      <c r="F67" s="5" t="s">
        <v>43</v>
      </c>
      <c r="G67" s="5" t="s">
        <v>619</v>
      </c>
      <c r="H67" s="5" t="s">
        <v>38</v>
      </c>
      <c r="I67" s="7">
        <v>3096</v>
      </c>
      <c r="J67" s="6"/>
      <c r="K67" s="10"/>
      <c r="L67" s="10"/>
      <c r="N67" s="10"/>
      <c r="O67" s="10">
        <f t="shared" si="9"/>
        <v>3096</v>
      </c>
      <c r="P67" s="6">
        <v>90.34</v>
      </c>
      <c r="T67" s="10">
        <f>+O67-P67-Q67-R67-S67</f>
        <v>3005.66</v>
      </c>
      <c r="U67" s="42">
        <v>2723074870</v>
      </c>
      <c r="V67" s="67" t="s">
        <v>180</v>
      </c>
      <c r="W67" s="67" t="s">
        <v>504</v>
      </c>
      <c r="X67" s="93" t="s">
        <v>547</v>
      </c>
      <c r="Z67" s="9" t="s">
        <v>35</v>
      </c>
      <c r="AE67" s="71"/>
      <c r="AF67" s="71"/>
      <c r="AG67" s="71"/>
      <c r="AH67" s="71"/>
    </row>
    <row r="68" spans="2:34" ht="15.75" x14ac:dyDescent="0.25">
      <c r="B68" s="33">
        <v>54</v>
      </c>
      <c r="C68" s="3" t="s">
        <v>205</v>
      </c>
      <c r="D68" s="4" t="s">
        <v>100</v>
      </c>
      <c r="E68" s="4" t="s">
        <v>206</v>
      </c>
      <c r="F68" s="5" t="s">
        <v>43</v>
      </c>
      <c r="G68" s="5" t="s">
        <v>434</v>
      </c>
      <c r="H68" s="5" t="s">
        <v>31</v>
      </c>
      <c r="I68" s="7">
        <v>5159.5</v>
      </c>
      <c r="J68" s="6"/>
      <c r="K68" s="10"/>
      <c r="L68" s="10"/>
      <c r="M68" s="2"/>
      <c r="N68" s="2"/>
      <c r="O68" s="10">
        <f t="shared" si="9"/>
        <v>5159.5</v>
      </c>
      <c r="P68" s="6">
        <v>490.17</v>
      </c>
      <c r="Q68" s="2"/>
      <c r="R68" s="2"/>
      <c r="S68" s="2"/>
      <c r="T68" s="10">
        <f t="shared" si="10"/>
        <v>4669.33</v>
      </c>
      <c r="U68" s="42">
        <v>1455154510</v>
      </c>
      <c r="V68" s="66" t="s">
        <v>207</v>
      </c>
      <c r="W68" s="13" t="s">
        <v>208</v>
      </c>
      <c r="X68" s="9" t="s">
        <v>34</v>
      </c>
      <c r="Y68" s="2"/>
      <c r="Z68" s="9" t="s">
        <v>35</v>
      </c>
    </row>
    <row r="69" spans="2:34" s="2" customFormat="1" ht="15.75" x14ac:dyDescent="0.25">
      <c r="B69" s="33">
        <v>55</v>
      </c>
      <c r="C69" s="3" t="s">
        <v>828</v>
      </c>
      <c r="D69" s="4" t="s">
        <v>37</v>
      </c>
      <c r="E69" s="4" t="s">
        <v>206</v>
      </c>
      <c r="F69" s="5" t="s">
        <v>43</v>
      </c>
      <c r="G69" s="5" t="s">
        <v>829</v>
      </c>
      <c r="H69" s="13" t="s">
        <v>38</v>
      </c>
      <c r="I69" s="6">
        <v>2866.5</v>
      </c>
      <c r="J69" s="6"/>
      <c r="K69" s="10"/>
      <c r="L69" s="10"/>
      <c r="N69" s="10"/>
      <c r="O69" s="10">
        <f t="shared" si="9"/>
        <v>2866.5</v>
      </c>
      <c r="P69" s="6">
        <v>45.12</v>
      </c>
      <c r="T69" s="10">
        <f t="shared" si="10"/>
        <v>2821.38</v>
      </c>
      <c r="U69" s="42">
        <v>2757271107</v>
      </c>
      <c r="V69" s="67" t="s">
        <v>830</v>
      </c>
      <c r="W69" s="13" t="s">
        <v>831</v>
      </c>
      <c r="X69" s="93" t="s">
        <v>548</v>
      </c>
      <c r="Z69" s="9" t="s">
        <v>35</v>
      </c>
      <c r="AE69" s="71"/>
      <c r="AF69" s="71"/>
      <c r="AG69" s="71"/>
      <c r="AH69" s="71"/>
    </row>
    <row r="70" spans="2:34" s="2" customFormat="1" ht="15.75" x14ac:dyDescent="0.25">
      <c r="B70" s="33">
        <v>56</v>
      </c>
      <c r="C70" s="3" t="s">
        <v>837</v>
      </c>
      <c r="D70" s="4" t="s">
        <v>100</v>
      </c>
      <c r="E70" s="4" t="s">
        <v>838</v>
      </c>
      <c r="F70" s="5" t="s">
        <v>43</v>
      </c>
      <c r="G70" s="5" t="s">
        <v>839</v>
      </c>
      <c r="H70" s="5" t="s">
        <v>31</v>
      </c>
      <c r="I70" s="7">
        <v>4555</v>
      </c>
      <c r="J70" s="6"/>
      <c r="K70" s="10"/>
      <c r="L70" s="10"/>
      <c r="M70" s="10"/>
      <c r="N70" s="10"/>
      <c r="O70" s="10">
        <f t="shared" si="9"/>
        <v>4555</v>
      </c>
      <c r="P70" s="6">
        <v>389.38</v>
      </c>
      <c r="Q70" s="10"/>
      <c r="R70" s="6"/>
      <c r="T70" s="10">
        <f t="shared" si="10"/>
        <v>4165.62</v>
      </c>
      <c r="U70" s="42">
        <v>1159027491</v>
      </c>
      <c r="V70" s="13" t="s">
        <v>840</v>
      </c>
      <c r="W70" s="13" t="s">
        <v>841</v>
      </c>
      <c r="X70" s="9" t="s">
        <v>34</v>
      </c>
      <c r="Y70" s="13"/>
      <c r="Z70" s="9" t="s">
        <v>35</v>
      </c>
      <c r="AB70" s="9"/>
    </row>
    <row r="71" spans="2:34" ht="15.75" x14ac:dyDescent="0.25">
      <c r="B71" s="33">
        <v>57</v>
      </c>
      <c r="C71" s="3" t="s">
        <v>213</v>
      </c>
      <c r="D71" s="4" t="s">
        <v>211</v>
      </c>
      <c r="E71" s="4" t="s">
        <v>212</v>
      </c>
      <c r="F71" s="5" t="s">
        <v>43</v>
      </c>
      <c r="G71" s="5" t="s">
        <v>435</v>
      </c>
      <c r="H71" s="5" t="s">
        <v>116</v>
      </c>
      <c r="I71" s="6">
        <v>4200</v>
      </c>
      <c r="J71" s="6"/>
      <c r="K71" s="10"/>
      <c r="L71" s="10"/>
      <c r="M71" s="10"/>
      <c r="N71" s="10"/>
      <c r="O71" s="10">
        <f t="shared" si="9"/>
        <v>4200</v>
      </c>
      <c r="P71" s="6">
        <v>335.56</v>
      </c>
      <c r="Q71" s="2"/>
      <c r="R71" s="2"/>
      <c r="S71" s="2"/>
      <c r="T71" s="10">
        <f t="shared" si="10"/>
        <v>3864.44</v>
      </c>
      <c r="U71" s="42">
        <v>2971977350</v>
      </c>
      <c r="V71" s="5" t="s">
        <v>214</v>
      </c>
      <c r="W71" s="5" t="s">
        <v>215</v>
      </c>
      <c r="X71" s="9" t="s">
        <v>550</v>
      </c>
      <c r="Y71" s="2"/>
      <c r="Z71" s="9" t="s">
        <v>35</v>
      </c>
      <c r="AF71" s="71"/>
      <c r="AH71" s="71"/>
    </row>
    <row r="72" spans="2:34" ht="15.75" x14ac:dyDescent="0.25">
      <c r="B72" s="33">
        <v>58</v>
      </c>
      <c r="C72" s="3" t="s">
        <v>216</v>
      </c>
      <c r="D72" s="4" t="s">
        <v>211</v>
      </c>
      <c r="E72" s="4" t="s">
        <v>217</v>
      </c>
      <c r="F72" s="5" t="s">
        <v>43</v>
      </c>
      <c r="G72" s="5" t="s">
        <v>436</v>
      </c>
      <c r="H72" s="5" t="s">
        <v>116</v>
      </c>
      <c r="I72" s="6">
        <v>4200</v>
      </c>
      <c r="J72" s="6"/>
      <c r="K72" s="10"/>
      <c r="L72" s="10"/>
      <c r="M72" s="2"/>
      <c r="N72" s="65"/>
      <c r="O72" s="10">
        <f t="shared" si="9"/>
        <v>4200</v>
      </c>
      <c r="P72" s="6">
        <v>335.56</v>
      </c>
      <c r="Q72" s="2"/>
      <c r="R72" s="2"/>
      <c r="S72" s="2"/>
      <c r="T72" s="10">
        <f t="shared" si="10"/>
        <v>3864.44</v>
      </c>
      <c r="U72" s="42">
        <v>1162594226</v>
      </c>
      <c r="V72" s="5" t="s">
        <v>218</v>
      </c>
      <c r="W72" s="91" t="s">
        <v>219</v>
      </c>
      <c r="X72" s="9" t="s">
        <v>220</v>
      </c>
      <c r="Y72" s="2"/>
      <c r="Z72" s="9" t="s">
        <v>35</v>
      </c>
    </row>
    <row r="73" spans="2:34" ht="15.75" x14ac:dyDescent="0.25">
      <c r="B73" s="33">
        <v>59</v>
      </c>
      <c r="C73" s="3" t="s">
        <v>221</v>
      </c>
      <c r="D73" s="4" t="s">
        <v>222</v>
      </c>
      <c r="E73" s="4" t="s">
        <v>212</v>
      </c>
      <c r="F73" s="5" t="s">
        <v>43</v>
      </c>
      <c r="G73" s="5" t="s">
        <v>437</v>
      </c>
      <c r="H73" s="5" t="s">
        <v>116</v>
      </c>
      <c r="I73" s="7">
        <v>3391.5</v>
      </c>
      <c r="J73" s="6"/>
      <c r="K73" s="10"/>
      <c r="L73" s="10"/>
      <c r="M73" s="10"/>
      <c r="N73" s="10"/>
      <c r="O73" s="10">
        <f t="shared" si="9"/>
        <v>3391.5</v>
      </c>
      <c r="P73" s="6">
        <v>122.49</v>
      </c>
      <c r="Q73" s="2"/>
      <c r="R73" s="2"/>
      <c r="S73" s="2"/>
      <c r="T73" s="10">
        <f t="shared" si="10"/>
        <v>3269.01</v>
      </c>
      <c r="U73" s="26">
        <v>2957069774</v>
      </c>
      <c r="V73" s="5" t="s">
        <v>223</v>
      </c>
      <c r="W73" s="13" t="s">
        <v>224</v>
      </c>
      <c r="X73" s="9" t="s">
        <v>551</v>
      </c>
      <c r="Y73" s="2"/>
      <c r="Z73" s="9" t="s">
        <v>35</v>
      </c>
      <c r="AE73" s="71"/>
      <c r="AF73" s="71"/>
      <c r="AG73" s="71"/>
      <c r="AH73" s="71"/>
    </row>
    <row r="74" spans="2:34" ht="15.75" x14ac:dyDescent="0.25">
      <c r="B74" s="33">
        <v>60</v>
      </c>
      <c r="C74" s="3" t="s">
        <v>225</v>
      </c>
      <c r="D74" s="4" t="s">
        <v>226</v>
      </c>
      <c r="E74" s="4" t="s">
        <v>212</v>
      </c>
      <c r="F74" s="5" t="s">
        <v>43</v>
      </c>
      <c r="G74" s="5" t="s">
        <v>438</v>
      </c>
      <c r="H74" s="5" t="s">
        <v>38</v>
      </c>
      <c r="I74" s="7">
        <v>2866.5</v>
      </c>
      <c r="J74" s="6"/>
      <c r="K74" s="10"/>
      <c r="L74" s="10"/>
      <c r="M74" s="10"/>
      <c r="N74" s="10"/>
      <c r="O74" s="10">
        <f t="shared" si="9"/>
        <v>2866.5</v>
      </c>
      <c r="P74" s="6">
        <v>45.12</v>
      </c>
      <c r="Q74" s="2"/>
      <c r="R74" s="2"/>
      <c r="S74" s="2"/>
      <c r="T74" s="10">
        <f t="shared" si="10"/>
        <v>2821.38</v>
      </c>
      <c r="U74" s="42">
        <v>2993595617</v>
      </c>
      <c r="V74" s="5" t="s">
        <v>227</v>
      </c>
      <c r="W74" s="5" t="s">
        <v>228</v>
      </c>
      <c r="X74" s="9" t="s">
        <v>552</v>
      </c>
      <c r="Y74" s="2"/>
      <c r="Z74" s="9" t="s">
        <v>35</v>
      </c>
      <c r="AE74" s="71"/>
      <c r="AF74" s="71"/>
      <c r="AG74" s="71"/>
      <c r="AH74" s="71"/>
    </row>
    <row r="75" spans="2:34" s="2" customFormat="1" ht="15.75" x14ac:dyDescent="0.25">
      <c r="B75" s="33">
        <v>61</v>
      </c>
      <c r="C75" s="3" t="s">
        <v>690</v>
      </c>
      <c r="D75" s="4" t="s">
        <v>226</v>
      </c>
      <c r="E75" s="4" t="s">
        <v>212</v>
      </c>
      <c r="F75" s="5" t="s">
        <v>43</v>
      </c>
      <c r="G75" s="5" t="s">
        <v>691</v>
      </c>
      <c r="H75" s="5" t="s">
        <v>38</v>
      </c>
      <c r="I75" s="7">
        <v>2866.5</v>
      </c>
      <c r="J75" s="6"/>
      <c r="K75" s="10"/>
      <c r="L75" s="10"/>
      <c r="M75" s="10"/>
      <c r="N75" s="10"/>
      <c r="O75" s="10">
        <f t="shared" si="9"/>
        <v>2866.5</v>
      </c>
      <c r="P75" s="6">
        <v>45.12</v>
      </c>
      <c r="T75" s="10">
        <f t="shared" si="10"/>
        <v>2821.38</v>
      </c>
      <c r="U75" s="42">
        <v>2980283193</v>
      </c>
      <c r="V75" s="5" t="s">
        <v>692</v>
      </c>
      <c r="W75" s="5" t="s">
        <v>693</v>
      </c>
      <c r="X75" s="9" t="s">
        <v>694</v>
      </c>
      <c r="Z75" s="9" t="s">
        <v>35</v>
      </c>
      <c r="AE75" s="71"/>
      <c r="AF75" s="71"/>
      <c r="AG75" s="71"/>
      <c r="AH75" s="71"/>
    </row>
    <row r="76" spans="2:34" ht="15.75" x14ac:dyDescent="0.25">
      <c r="B76" s="33">
        <v>62</v>
      </c>
      <c r="C76" s="3" t="s">
        <v>232</v>
      </c>
      <c r="D76" s="4" t="s">
        <v>226</v>
      </c>
      <c r="E76" s="4" t="s">
        <v>212</v>
      </c>
      <c r="F76" s="5" t="s">
        <v>43</v>
      </c>
      <c r="G76" s="5" t="s">
        <v>439</v>
      </c>
      <c r="H76" s="5" t="s">
        <v>38</v>
      </c>
      <c r="I76" s="7">
        <v>2866.5</v>
      </c>
      <c r="J76" s="6"/>
      <c r="K76" s="10"/>
      <c r="L76" s="10"/>
      <c r="M76" s="2"/>
      <c r="N76" s="10"/>
      <c r="O76" s="10">
        <f t="shared" si="9"/>
        <v>2866.5</v>
      </c>
      <c r="P76" s="6">
        <v>45.12</v>
      </c>
      <c r="Q76" s="2"/>
      <c r="R76" s="2"/>
      <c r="S76" s="2"/>
      <c r="T76" s="10">
        <f t="shared" si="10"/>
        <v>2821.38</v>
      </c>
      <c r="U76" s="42">
        <v>2937557795</v>
      </c>
      <c r="V76" s="5" t="s">
        <v>233</v>
      </c>
      <c r="W76" s="5" t="s">
        <v>234</v>
      </c>
      <c r="X76" s="9" t="s">
        <v>548</v>
      </c>
      <c r="Y76" s="2"/>
      <c r="Z76" s="9" t="s">
        <v>35</v>
      </c>
      <c r="AE76" s="71"/>
      <c r="AF76" s="71"/>
      <c r="AG76" s="71"/>
      <c r="AH76" s="71"/>
    </row>
    <row r="77" spans="2:34" s="2" customFormat="1" ht="15.75" x14ac:dyDescent="0.25">
      <c r="B77" s="33">
        <v>63</v>
      </c>
      <c r="C77" s="3" t="s">
        <v>641</v>
      </c>
      <c r="D77" s="4" t="s">
        <v>226</v>
      </c>
      <c r="E77" s="4" t="s">
        <v>212</v>
      </c>
      <c r="F77" s="5" t="s">
        <v>43</v>
      </c>
      <c r="G77" s="5" t="s">
        <v>747</v>
      </c>
      <c r="H77" s="5" t="s">
        <v>38</v>
      </c>
      <c r="I77" s="7">
        <v>2866.5</v>
      </c>
      <c r="J77" s="6"/>
      <c r="K77" s="10"/>
      <c r="L77" s="10"/>
      <c r="M77" s="65"/>
      <c r="N77" s="10"/>
      <c r="O77" s="10">
        <f t="shared" si="9"/>
        <v>2866.5</v>
      </c>
      <c r="P77" s="6">
        <v>45.12</v>
      </c>
      <c r="T77" s="10">
        <f t="shared" si="10"/>
        <v>2821.38</v>
      </c>
      <c r="U77" s="106" t="s">
        <v>665</v>
      </c>
      <c r="V77" s="16"/>
      <c r="W77" s="16" t="s">
        <v>642</v>
      </c>
      <c r="X77" s="9" t="s">
        <v>748</v>
      </c>
      <c r="Z77" s="9" t="s">
        <v>35</v>
      </c>
      <c r="AE77" s="71"/>
      <c r="AF77" s="71"/>
      <c r="AG77" s="71"/>
      <c r="AH77" s="71"/>
    </row>
    <row r="78" spans="2:34" s="2" customFormat="1" ht="15.75" x14ac:dyDescent="0.25">
      <c r="B78" s="33">
        <v>64</v>
      </c>
      <c r="C78" s="3" t="s">
        <v>789</v>
      </c>
      <c r="D78" s="4" t="s">
        <v>226</v>
      </c>
      <c r="E78" s="4" t="s">
        <v>212</v>
      </c>
      <c r="F78" s="5" t="s">
        <v>43</v>
      </c>
      <c r="G78" s="5" t="s">
        <v>790</v>
      </c>
      <c r="H78" s="5" t="s">
        <v>38</v>
      </c>
      <c r="I78" s="7">
        <v>2866.5</v>
      </c>
      <c r="J78" s="6"/>
      <c r="K78" s="10"/>
      <c r="L78" s="10"/>
      <c r="M78" s="65"/>
      <c r="N78" s="10"/>
      <c r="O78" s="10">
        <f t="shared" si="9"/>
        <v>2866.5</v>
      </c>
      <c r="P78" s="6">
        <v>45.12</v>
      </c>
      <c r="T78" s="10">
        <f t="shared" si="10"/>
        <v>2821.38</v>
      </c>
      <c r="U78" s="42">
        <v>2893136620</v>
      </c>
      <c r="V78" s="5" t="s">
        <v>791</v>
      </c>
      <c r="W78" s="5" t="s">
        <v>792</v>
      </c>
      <c r="X78" s="9" t="s">
        <v>34</v>
      </c>
      <c r="Z78" s="9" t="s">
        <v>35</v>
      </c>
      <c r="AE78" s="71"/>
      <c r="AF78" s="71"/>
      <c r="AG78" s="71"/>
      <c r="AH78" s="71"/>
    </row>
    <row r="79" spans="2:34" s="2" customFormat="1" ht="15.75" x14ac:dyDescent="0.25">
      <c r="B79" s="33">
        <v>65</v>
      </c>
      <c r="C79" s="3" t="s">
        <v>463</v>
      </c>
      <c r="D79" s="4" t="s">
        <v>600</v>
      </c>
      <c r="E79" s="4" t="s">
        <v>212</v>
      </c>
      <c r="F79" s="5" t="s">
        <v>43</v>
      </c>
      <c r="G79" s="5" t="s">
        <v>440</v>
      </c>
      <c r="H79" s="5" t="s">
        <v>38</v>
      </c>
      <c r="I79" s="7">
        <v>2866.5</v>
      </c>
      <c r="J79" s="6"/>
      <c r="K79" s="10"/>
      <c r="L79" s="10"/>
      <c r="N79" s="10"/>
      <c r="O79" s="10">
        <f t="shared" si="9"/>
        <v>2866.5</v>
      </c>
      <c r="P79" s="6">
        <v>45.12</v>
      </c>
      <c r="T79" s="10">
        <f t="shared" si="10"/>
        <v>2821.38</v>
      </c>
      <c r="U79" s="9">
        <v>1437957130</v>
      </c>
      <c r="V79" s="24" t="s">
        <v>464</v>
      </c>
      <c r="W79" s="9" t="s">
        <v>465</v>
      </c>
      <c r="X79" s="9" t="s">
        <v>591</v>
      </c>
      <c r="Z79" s="9" t="s">
        <v>35</v>
      </c>
      <c r="AE79" s="71"/>
      <c r="AF79" s="71"/>
      <c r="AG79" s="71"/>
      <c r="AH79" s="71"/>
    </row>
    <row r="80" spans="2:34" ht="15.75" x14ac:dyDescent="0.25">
      <c r="B80" s="33">
        <v>66</v>
      </c>
      <c r="C80" s="3" t="s">
        <v>235</v>
      </c>
      <c r="D80" s="4" t="s">
        <v>230</v>
      </c>
      <c r="E80" s="4" t="s">
        <v>212</v>
      </c>
      <c r="F80" s="5" t="s">
        <v>43</v>
      </c>
      <c r="G80" s="5" t="s">
        <v>441</v>
      </c>
      <c r="H80" s="5" t="s">
        <v>38</v>
      </c>
      <c r="I80" s="6">
        <v>3225.85</v>
      </c>
      <c r="J80" s="6"/>
      <c r="K80" s="10"/>
      <c r="L80" s="10"/>
      <c r="M80" s="2"/>
      <c r="N80" s="10"/>
      <c r="O80" s="10">
        <f t="shared" si="9"/>
        <v>3225.85</v>
      </c>
      <c r="P80" s="6">
        <v>104.47</v>
      </c>
      <c r="Q80" s="2"/>
      <c r="R80" s="2"/>
      <c r="S80" s="2"/>
      <c r="T80" s="10">
        <f t="shared" si="10"/>
        <v>3121.38</v>
      </c>
      <c r="U80" s="42">
        <v>2895140765</v>
      </c>
      <c r="V80" s="5" t="s">
        <v>236</v>
      </c>
      <c r="W80" s="5" t="s">
        <v>237</v>
      </c>
      <c r="X80" s="9" t="s">
        <v>238</v>
      </c>
      <c r="Y80" s="2"/>
      <c r="Z80" s="9" t="s">
        <v>35</v>
      </c>
      <c r="AE80" s="71"/>
      <c r="AF80" s="71"/>
      <c r="AG80" s="71"/>
      <c r="AH80" s="71"/>
    </row>
    <row r="81" spans="2:36" s="2" customFormat="1" ht="15.75" x14ac:dyDescent="0.25">
      <c r="B81" s="33">
        <v>67</v>
      </c>
      <c r="C81" s="3" t="s">
        <v>229</v>
      </c>
      <c r="D81" s="4" t="s">
        <v>230</v>
      </c>
      <c r="E81" s="4" t="s">
        <v>212</v>
      </c>
      <c r="F81" s="5" t="s">
        <v>43</v>
      </c>
      <c r="G81" s="5" t="s">
        <v>442</v>
      </c>
      <c r="H81" s="5" t="s">
        <v>38</v>
      </c>
      <c r="I81" s="6">
        <v>3225.85</v>
      </c>
      <c r="J81" s="6"/>
      <c r="K81" s="10"/>
      <c r="L81" s="10"/>
      <c r="O81" s="10">
        <f t="shared" si="9"/>
        <v>3225.85</v>
      </c>
      <c r="P81" s="6">
        <v>104.47</v>
      </c>
      <c r="T81" s="10">
        <f>+O81-P81-Q81-R81-S81</f>
        <v>3121.38</v>
      </c>
      <c r="U81" s="42">
        <v>2997864442</v>
      </c>
      <c r="V81" s="5" t="s">
        <v>503</v>
      </c>
      <c r="W81" s="91" t="s">
        <v>231</v>
      </c>
      <c r="X81" s="9" t="s">
        <v>41</v>
      </c>
      <c r="Z81" s="9" t="s">
        <v>35</v>
      </c>
    </row>
    <row r="82" spans="2:36" ht="15.75" x14ac:dyDescent="0.25">
      <c r="B82" s="33">
        <v>68</v>
      </c>
      <c r="C82" s="3" t="s">
        <v>239</v>
      </c>
      <c r="D82" s="4" t="s">
        <v>230</v>
      </c>
      <c r="E82" s="4" t="s">
        <v>212</v>
      </c>
      <c r="F82" s="5" t="s">
        <v>43</v>
      </c>
      <c r="G82" s="5" t="s">
        <v>604</v>
      </c>
      <c r="H82" s="5" t="s">
        <v>38</v>
      </c>
      <c r="I82" s="6">
        <v>3225.85</v>
      </c>
      <c r="J82" s="6"/>
      <c r="K82" s="10"/>
      <c r="L82" s="10"/>
      <c r="M82" s="2"/>
      <c r="N82" s="2"/>
      <c r="O82" s="10">
        <f t="shared" si="9"/>
        <v>3225.85</v>
      </c>
      <c r="P82" s="6">
        <v>104.47</v>
      </c>
      <c r="Q82" s="2"/>
      <c r="R82" s="2"/>
      <c r="S82" s="2"/>
      <c r="T82" s="10">
        <f t="shared" si="10"/>
        <v>3121.38</v>
      </c>
      <c r="U82" s="42">
        <v>2757273150</v>
      </c>
      <c r="V82" s="66" t="s">
        <v>240</v>
      </c>
      <c r="W82" s="5" t="s">
        <v>241</v>
      </c>
      <c r="X82" s="9" t="s">
        <v>34</v>
      </c>
      <c r="Y82" s="2"/>
      <c r="Z82" s="9" t="s">
        <v>35</v>
      </c>
    </row>
    <row r="83" spans="2:36" ht="15.75" x14ac:dyDescent="0.25">
      <c r="B83" s="33">
        <v>69</v>
      </c>
      <c r="C83" s="3" t="s">
        <v>242</v>
      </c>
      <c r="D83" s="4" t="s">
        <v>100</v>
      </c>
      <c r="E83" s="4" t="s">
        <v>243</v>
      </c>
      <c r="F83" s="5" t="s">
        <v>43</v>
      </c>
      <c r="G83" s="5" t="s">
        <v>443</v>
      </c>
      <c r="H83" s="5" t="s">
        <v>31</v>
      </c>
      <c r="I83" s="7">
        <v>6933.9</v>
      </c>
      <c r="J83" s="6"/>
      <c r="K83" s="10"/>
      <c r="L83" s="10"/>
      <c r="M83" s="2"/>
      <c r="N83" s="2"/>
      <c r="O83" s="10">
        <f t="shared" si="9"/>
        <v>6933.9</v>
      </c>
      <c r="P83" s="6">
        <v>842.91</v>
      </c>
      <c r="Q83" s="2"/>
      <c r="R83" s="2"/>
      <c r="S83" s="2"/>
      <c r="T83" s="10">
        <f t="shared" si="10"/>
        <v>6090.99</v>
      </c>
      <c r="U83" s="42">
        <v>2961073818</v>
      </c>
      <c r="V83" s="13" t="s">
        <v>244</v>
      </c>
      <c r="W83" s="13" t="s">
        <v>245</v>
      </c>
      <c r="X83" s="9" t="s">
        <v>34</v>
      </c>
      <c r="Y83" s="2"/>
      <c r="Z83" s="9" t="s">
        <v>35</v>
      </c>
    </row>
    <row r="84" spans="2:36" s="2" customFormat="1" ht="15.75" x14ac:dyDescent="0.25">
      <c r="B84" s="33">
        <v>70</v>
      </c>
      <c r="C84" s="3" t="s">
        <v>389</v>
      </c>
      <c r="D84" s="4" t="s">
        <v>37</v>
      </c>
      <c r="E84" s="4" t="s">
        <v>243</v>
      </c>
      <c r="F84" s="5" t="s">
        <v>43</v>
      </c>
      <c r="G84" s="5" t="s">
        <v>580</v>
      </c>
      <c r="H84" s="5" t="s">
        <v>38</v>
      </c>
      <c r="I84" s="12">
        <v>2730</v>
      </c>
      <c r="J84" s="21"/>
      <c r="K84" s="10"/>
      <c r="L84" s="10"/>
      <c r="O84" s="10">
        <f t="shared" si="9"/>
        <v>2730</v>
      </c>
      <c r="P84" s="21">
        <v>30.27</v>
      </c>
      <c r="T84" s="10">
        <f t="shared" si="10"/>
        <v>2699.73</v>
      </c>
      <c r="U84" s="45"/>
      <c r="V84" s="13" t="s">
        <v>392</v>
      </c>
      <c r="W84" s="13" t="s">
        <v>390</v>
      </c>
      <c r="X84" s="9" t="s">
        <v>391</v>
      </c>
      <c r="Z84" s="9" t="s">
        <v>35</v>
      </c>
      <c r="AD84" s="71"/>
      <c r="AE84" s="71"/>
      <c r="AF84" s="71"/>
      <c r="AG84" s="71"/>
      <c r="AH84" s="71"/>
      <c r="AI84" s="71"/>
      <c r="AJ84" s="71"/>
    </row>
    <row r="85" spans="2:36" ht="15.75" x14ac:dyDescent="0.25">
      <c r="B85" s="33">
        <v>71</v>
      </c>
      <c r="C85" s="3" t="s">
        <v>246</v>
      </c>
      <c r="D85" s="4" t="s">
        <v>395</v>
      </c>
      <c r="E85" s="4" t="s">
        <v>243</v>
      </c>
      <c r="F85" s="5" t="s">
        <v>43</v>
      </c>
      <c r="G85" s="5" t="s">
        <v>444</v>
      </c>
      <c r="H85" s="5" t="s">
        <v>116</v>
      </c>
      <c r="I85" s="21">
        <v>3554.24</v>
      </c>
      <c r="J85" s="21"/>
      <c r="K85" s="10"/>
      <c r="L85" s="10"/>
      <c r="M85" s="2"/>
      <c r="N85" s="10"/>
      <c r="O85" s="10">
        <f t="shared" si="9"/>
        <v>3554.24</v>
      </c>
      <c r="P85" s="21">
        <v>157.9</v>
      </c>
      <c r="Q85" s="2"/>
      <c r="R85" s="2"/>
      <c r="S85" s="2"/>
      <c r="T85" s="10">
        <f t="shared" si="10"/>
        <v>3396.3399999999997</v>
      </c>
      <c r="U85" s="42">
        <v>2937558015</v>
      </c>
      <c r="V85" s="5" t="s">
        <v>247</v>
      </c>
      <c r="W85" s="5" t="s">
        <v>248</v>
      </c>
      <c r="X85" s="9" t="s">
        <v>34</v>
      </c>
      <c r="Y85" s="2"/>
      <c r="Z85" s="9" t="s">
        <v>35</v>
      </c>
      <c r="AE85" s="71"/>
      <c r="AF85" s="71"/>
      <c r="AG85" s="71"/>
      <c r="AH85" s="71"/>
    </row>
    <row r="86" spans="2:36" s="2" customFormat="1" ht="15.75" x14ac:dyDescent="0.25">
      <c r="B86" s="33">
        <v>72</v>
      </c>
      <c r="C86" s="3" t="s">
        <v>273</v>
      </c>
      <c r="D86" s="4" t="s">
        <v>396</v>
      </c>
      <c r="E86" s="4" t="s">
        <v>243</v>
      </c>
      <c r="F86" s="5" t="s">
        <v>43</v>
      </c>
      <c r="G86" s="5" t="s">
        <v>450</v>
      </c>
      <c r="H86" s="5" t="s">
        <v>38</v>
      </c>
      <c r="I86" s="7">
        <v>2987.45</v>
      </c>
      <c r="J86" s="6"/>
      <c r="K86" s="34"/>
      <c r="L86" s="10"/>
      <c r="M86" s="33"/>
      <c r="N86" s="34"/>
      <c r="O86" s="10">
        <f t="shared" si="9"/>
        <v>2987.45</v>
      </c>
      <c r="P86" s="6">
        <v>58.28</v>
      </c>
      <c r="Q86" s="33"/>
      <c r="R86" s="33"/>
      <c r="S86" s="33"/>
      <c r="T86" s="10">
        <f t="shared" ref="T86:T91" si="11">+O86-P86-Q86-R86-S86</f>
        <v>2929.1699999999996</v>
      </c>
      <c r="U86" s="42">
        <v>2744843398</v>
      </c>
      <c r="V86" s="5" t="s">
        <v>274</v>
      </c>
      <c r="W86" s="5" t="s">
        <v>275</v>
      </c>
      <c r="X86" s="33" t="s">
        <v>553</v>
      </c>
      <c r="Y86" s="33"/>
      <c r="Z86" s="9" t="s">
        <v>35</v>
      </c>
      <c r="AE86" s="71"/>
      <c r="AF86" s="71"/>
      <c r="AG86" s="71"/>
      <c r="AH86" s="71"/>
    </row>
    <row r="87" spans="2:36" s="2" customFormat="1" ht="15.75" x14ac:dyDescent="0.25">
      <c r="B87" s="33">
        <v>73</v>
      </c>
      <c r="C87" s="3" t="s">
        <v>276</v>
      </c>
      <c r="D87" s="4" t="s">
        <v>396</v>
      </c>
      <c r="E87" s="4" t="s">
        <v>243</v>
      </c>
      <c r="F87" s="5" t="s">
        <v>43</v>
      </c>
      <c r="G87" s="5" t="s">
        <v>451</v>
      </c>
      <c r="H87" s="5" t="s">
        <v>38</v>
      </c>
      <c r="I87" s="7">
        <v>2987.45</v>
      </c>
      <c r="J87" s="6"/>
      <c r="K87" s="34"/>
      <c r="L87" s="10"/>
      <c r="M87" s="33"/>
      <c r="N87" s="34"/>
      <c r="O87" s="10">
        <f t="shared" si="9"/>
        <v>2987.45</v>
      </c>
      <c r="P87" s="6">
        <v>58.28</v>
      </c>
      <c r="Q87" s="33"/>
      <c r="R87" s="33"/>
      <c r="S87" s="33"/>
      <c r="T87" s="10">
        <f t="shared" si="11"/>
        <v>2929.1699999999996</v>
      </c>
      <c r="U87" s="42">
        <v>2791022792</v>
      </c>
      <c r="V87" s="5" t="s">
        <v>277</v>
      </c>
      <c r="W87" s="5" t="s">
        <v>278</v>
      </c>
      <c r="X87" s="33" t="s">
        <v>142</v>
      </c>
      <c r="Y87" s="33"/>
      <c r="Z87" s="9" t="s">
        <v>35</v>
      </c>
      <c r="AE87" s="71"/>
      <c r="AF87" s="71"/>
      <c r="AG87" s="71"/>
      <c r="AH87" s="71"/>
      <c r="AI87" s="71"/>
    </row>
    <row r="88" spans="2:36" s="2" customFormat="1" ht="15.75" x14ac:dyDescent="0.25">
      <c r="B88" s="33">
        <v>74</v>
      </c>
      <c r="C88" s="3" t="s">
        <v>281</v>
      </c>
      <c r="D88" s="3" t="s">
        <v>396</v>
      </c>
      <c r="E88" s="4" t="s">
        <v>243</v>
      </c>
      <c r="F88" s="5" t="s">
        <v>43</v>
      </c>
      <c r="G88" s="5" t="s">
        <v>452</v>
      </c>
      <c r="H88" s="5" t="s">
        <v>38</v>
      </c>
      <c r="I88" s="7">
        <v>2752</v>
      </c>
      <c r="J88" s="6"/>
      <c r="K88" s="10"/>
      <c r="L88" s="10"/>
      <c r="N88" s="10"/>
      <c r="O88" s="10">
        <f t="shared" si="9"/>
        <v>2752</v>
      </c>
      <c r="P88" s="6">
        <v>32.67</v>
      </c>
      <c r="T88" s="10">
        <f t="shared" si="11"/>
        <v>2719.33</v>
      </c>
      <c r="U88" s="39">
        <v>2937557965</v>
      </c>
      <c r="V88" s="67" t="s">
        <v>282</v>
      </c>
      <c r="W88" s="67" t="s">
        <v>283</v>
      </c>
      <c r="X88" s="9" t="s">
        <v>284</v>
      </c>
      <c r="Z88" s="9" t="s">
        <v>35</v>
      </c>
      <c r="AE88" s="71"/>
      <c r="AF88" s="71"/>
      <c r="AG88" s="71"/>
      <c r="AH88" s="71"/>
    </row>
    <row r="89" spans="2:36" s="2" customFormat="1" ht="15.75" x14ac:dyDescent="0.25">
      <c r="B89" s="33">
        <v>75</v>
      </c>
      <c r="C89" s="3" t="s">
        <v>268</v>
      </c>
      <c r="D89" s="4" t="s">
        <v>269</v>
      </c>
      <c r="E89" s="4" t="s">
        <v>243</v>
      </c>
      <c r="F89" s="5" t="s">
        <v>43</v>
      </c>
      <c r="G89" s="5" t="s">
        <v>623</v>
      </c>
      <c r="H89" s="5" t="s">
        <v>116</v>
      </c>
      <c r="I89" s="7">
        <v>4177.5</v>
      </c>
      <c r="J89" s="6"/>
      <c r="K89" s="10"/>
      <c r="L89" s="10"/>
      <c r="O89" s="10">
        <f t="shared" si="9"/>
        <v>4177.5</v>
      </c>
      <c r="P89" s="6">
        <v>333.11</v>
      </c>
      <c r="T89" s="10">
        <f t="shared" si="11"/>
        <v>3844.39</v>
      </c>
      <c r="U89" s="42">
        <v>2923763366</v>
      </c>
      <c r="V89" s="26" t="s">
        <v>270</v>
      </c>
      <c r="W89" s="67" t="s">
        <v>271</v>
      </c>
      <c r="X89" s="9" t="s">
        <v>272</v>
      </c>
      <c r="Z89" s="9" t="s">
        <v>35</v>
      </c>
    </row>
    <row r="90" spans="2:36" s="2" customFormat="1" ht="15.75" x14ac:dyDescent="0.25">
      <c r="B90" s="33">
        <v>76</v>
      </c>
      <c r="C90" s="3" t="s">
        <v>482</v>
      </c>
      <c r="D90" s="4" t="s">
        <v>269</v>
      </c>
      <c r="E90" s="4" t="s">
        <v>243</v>
      </c>
      <c r="F90" s="5" t="s">
        <v>43</v>
      </c>
      <c r="G90" s="5" t="s">
        <v>624</v>
      </c>
      <c r="H90" s="5" t="s">
        <v>116</v>
      </c>
      <c r="I90" s="7">
        <v>5340.5</v>
      </c>
      <c r="J90" s="6"/>
      <c r="K90" s="10"/>
      <c r="L90" s="10"/>
      <c r="O90" s="10">
        <f t="shared" si="9"/>
        <v>5340.5</v>
      </c>
      <c r="P90" s="6">
        <v>522.61</v>
      </c>
      <c r="T90" s="10">
        <f t="shared" si="11"/>
        <v>4817.8900000000003</v>
      </c>
      <c r="U90" s="42">
        <v>2937557825</v>
      </c>
      <c r="V90" s="66" t="s">
        <v>483</v>
      </c>
      <c r="W90" s="91" t="s">
        <v>484</v>
      </c>
      <c r="X90" s="9" t="s">
        <v>554</v>
      </c>
      <c r="Z90" s="9" t="s">
        <v>35</v>
      </c>
    </row>
    <row r="91" spans="2:36" s="2" customFormat="1" ht="15.75" x14ac:dyDescent="0.25">
      <c r="B91" s="33">
        <v>77</v>
      </c>
      <c r="C91" s="3" t="s">
        <v>260</v>
      </c>
      <c r="D91" s="4" t="s">
        <v>613</v>
      </c>
      <c r="E91" s="4" t="s">
        <v>243</v>
      </c>
      <c r="F91" s="5" t="s">
        <v>43</v>
      </c>
      <c r="G91" s="5" t="s">
        <v>445</v>
      </c>
      <c r="H91" s="5" t="s">
        <v>38</v>
      </c>
      <c r="I91" s="7">
        <v>3391.5</v>
      </c>
      <c r="J91" s="6"/>
      <c r="K91" s="34"/>
      <c r="L91" s="10"/>
      <c r="M91" s="33"/>
      <c r="N91" s="34"/>
      <c r="O91" s="10">
        <f t="shared" si="9"/>
        <v>3391.5</v>
      </c>
      <c r="P91" s="6">
        <v>122.49</v>
      </c>
      <c r="Q91" s="33"/>
      <c r="R91" s="33"/>
      <c r="S91" s="33"/>
      <c r="T91" s="10">
        <f t="shared" si="11"/>
        <v>3269.01</v>
      </c>
      <c r="U91" s="42">
        <v>2937557523</v>
      </c>
      <c r="V91" s="5" t="s">
        <v>261</v>
      </c>
      <c r="W91" s="5" t="s">
        <v>262</v>
      </c>
      <c r="X91" s="33" t="s">
        <v>548</v>
      </c>
      <c r="Y91" s="33"/>
      <c r="Z91" s="9" t="s">
        <v>35</v>
      </c>
      <c r="AE91" s="71"/>
      <c r="AF91" s="71"/>
      <c r="AG91" s="71"/>
      <c r="AH91" s="71"/>
    </row>
    <row r="92" spans="2:36" ht="15.75" x14ac:dyDescent="0.25">
      <c r="B92" s="33">
        <v>78</v>
      </c>
      <c r="C92" s="3" t="s">
        <v>249</v>
      </c>
      <c r="D92" s="4" t="s">
        <v>250</v>
      </c>
      <c r="E92" s="4" t="s">
        <v>243</v>
      </c>
      <c r="F92" s="5" t="s">
        <v>43</v>
      </c>
      <c r="G92" s="5" t="s">
        <v>625</v>
      </c>
      <c r="H92" s="5" t="s">
        <v>188</v>
      </c>
      <c r="I92" s="7">
        <v>2987.45</v>
      </c>
      <c r="J92" s="6"/>
      <c r="K92" s="34"/>
      <c r="L92" s="10"/>
      <c r="M92" s="33"/>
      <c r="N92" s="34"/>
      <c r="O92" s="10">
        <f t="shared" si="9"/>
        <v>2987.45</v>
      </c>
      <c r="P92" s="21">
        <v>58.28</v>
      </c>
      <c r="Q92" s="33"/>
      <c r="R92" s="33"/>
      <c r="S92" s="33"/>
      <c r="T92" s="10">
        <f t="shared" si="10"/>
        <v>2929.1699999999996</v>
      </c>
      <c r="U92" s="42">
        <v>2943065359</v>
      </c>
      <c r="V92" s="5" t="s">
        <v>251</v>
      </c>
      <c r="W92" s="5" t="s">
        <v>252</v>
      </c>
      <c r="X92" s="33" t="s">
        <v>545</v>
      </c>
      <c r="Y92" s="33"/>
      <c r="Z92" s="9" t="s">
        <v>35</v>
      </c>
      <c r="AE92" s="71"/>
      <c r="AF92" s="71"/>
      <c r="AG92" s="71"/>
      <c r="AH92" s="71"/>
    </row>
    <row r="93" spans="2:36" s="2" customFormat="1" ht="15.75" x14ac:dyDescent="0.25">
      <c r="B93" s="33">
        <v>79</v>
      </c>
      <c r="C93" s="3" t="s">
        <v>253</v>
      </c>
      <c r="D93" s="4" t="s">
        <v>250</v>
      </c>
      <c r="E93" s="4" t="s">
        <v>243</v>
      </c>
      <c r="F93" s="5" t="s">
        <v>43</v>
      </c>
      <c r="G93" s="5" t="s">
        <v>626</v>
      </c>
      <c r="H93" s="5" t="s">
        <v>188</v>
      </c>
      <c r="I93" s="6">
        <v>2987.45</v>
      </c>
      <c r="J93" s="6"/>
      <c r="K93" s="10"/>
      <c r="L93" s="10"/>
      <c r="N93" s="10"/>
      <c r="O93" s="10">
        <f t="shared" si="9"/>
        <v>2987.45</v>
      </c>
      <c r="P93" s="6">
        <v>58.28</v>
      </c>
      <c r="T93" s="10">
        <f>+O93-P93-Q93-R93-S93</f>
        <v>2929.1699999999996</v>
      </c>
      <c r="U93" s="42">
        <v>2793660583</v>
      </c>
      <c r="V93" s="5" t="s">
        <v>254</v>
      </c>
      <c r="W93" s="5" t="s">
        <v>255</v>
      </c>
      <c r="X93" s="33" t="s">
        <v>535</v>
      </c>
      <c r="Z93" s="9" t="s">
        <v>35</v>
      </c>
      <c r="AE93" s="71"/>
      <c r="AF93" s="71"/>
      <c r="AG93" s="71"/>
      <c r="AH93" s="71"/>
    </row>
    <row r="94" spans="2:36" s="2" customFormat="1" ht="15.75" x14ac:dyDescent="0.25">
      <c r="B94" s="33">
        <v>80</v>
      </c>
      <c r="C94" s="3" t="s">
        <v>339</v>
      </c>
      <c r="D94" s="4" t="s">
        <v>596</v>
      </c>
      <c r="E94" s="4" t="s">
        <v>243</v>
      </c>
      <c r="F94" s="5" t="s">
        <v>43</v>
      </c>
      <c r="G94" s="5" t="s">
        <v>627</v>
      </c>
      <c r="H94" s="5" t="s">
        <v>620</v>
      </c>
      <c r="I94" s="7">
        <v>2752</v>
      </c>
      <c r="J94" s="6"/>
      <c r="K94" s="34"/>
      <c r="L94" s="10"/>
      <c r="M94" s="33"/>
      <c r="N94" s="34"/>
      <c r="O94" s="10">
        <f t="shared" si="9"/>
        <v>2752</v>
      </c>
      <c r="P94" s="21">
        <v>32.67</v>
      </c>
      <c r="Q94" s="33"/>
      <c r="R94" s="33"/>
      <c r="S94" s="33"/>
      <c r="T94" s="10">
        <f t="shared" si="10"/>
        <v>2719.33</v>
      </c>
      <c r="U94" s="9">
        <v>2881320432</v>
      </c>
      <c r="V94" s="78" t="s">
        <v>523</v>
      </c>
      <c r="W94" s="9" t="s">
        <v>340</v>
      </c>
      <c r="X94" s="33" t="s">
        <v>591</v>
      </c>
      <c r="Y94" s="33"/>
      <c r="Z94" s="9" t="s">
        <v>35</v>
      </c>
      <c r="AE94" s="71"/>
      <c r="AF94" s="71"/>
      <c r="AG94" s="71"/>
      <c r="AH94" s="71"/>
    </row>
    <row r="95" spans="2:36" ht="15.75" x14ac:dyDescent="0.25">
      <c r="B95" s="33">
        <v>81</v>
      </c>
      <c r="C95" s="3" t="s">
        <v>265</v>
      </c>
      <c r="D95" s="4" t="s">
        <v>615</v>
      </c>
      <c r="E95" s="4" t="s">
        <v>243</v>
      </c>
      <c r="F95" s="5" t="s">
        <v>43</v>
      </c>
      <c r="G95" s="5" t="s">
        <v>447</v>
      </c>
      <c r="H95" s="5" t="s">
        <v>38</v>
      </c>
      <c r="I95" s="7">
        <v>2402.5</v>
      </c>
      <c r="J95" s="6">
        <v>19.34</v>
      </c>
      <c r="K95" s="10"/>
      <c r="L95" s="10"/>
      <c r="M95" s="2"/>
      <c r="N95" s="10"/>
      <c r="O95" s="10">
        <f t="shared" si="9"/>
        <v>2421.84</v>
      </c>
      <c r="P95" s="6"/>
      <c r="Q95" s="2"/>
      <c r="R95" s="2"/>
      <c r="S95" s="2"/>
      <c r="T95" s="10">
        <f t="shared" si="10"/>
        <v>2421.84</v>
      </c>
      <c r="U95" s="42">
        <v>2949285202</v>
      </c>
      <c r="V95" s="68" t="s">
        <v>266</v>
      </c>
      <c r="W95" s="13" t="s">
        <v>267</v>
      </c>
      <c r="X95" s="2" t="s">
        <v>555</v>
      </c>
      <c r="Y95" s="2"/>
      <c r="Z95" s="9" t="s">
        <v>35</v>
      </c>
      <c r="AE95" s="71"/>
      <c r="AF95" s="71"/>
      <c r="AG95" s="71"/>
      <c r="AH95" s="71"/>
    </row>
    <row r="96" spans="2:36" s="2" customFormat="1" ht="15.75" x14ac:dyDescent="0.25">
      <c r="B96" s="33">
        <v>82</v>
      </c>
      <c r="C96" s="3" t="s">
        <v>348</v>
      </c>
      <c r="D96" s="4" t="s">
        <v>599</v>
      </c>
      <c r="E96" s="4" t="s">
        <v>243</v>
      </c>
      <c r="F96" s="5" t="s">
        <v>43</v>
      </c>
      <c r="G96" s="5" t="s">
        <v>448</v>
      </c>
      <c r="H96" s="5" t="s">
        <v>38</v>
      </c>
      <c r="I96" s="7">
        <v>2752</v>
      </c>
      <c r="J96" s="6"/>
      <c r="K96" s="10"/>
      <c r="L96" s="10"/>
      <c r="O96" s="10">
        <f t="shared" si="9"/>
        <v>2752</v>
      </c>
      <c r="P96" s="6">
        <v>32.67</v>
      </c>
      <c r="T96" s="10">
        <f t="shared" si="10"/>
        <v>2719.33</v>
      </c>
      <c r="U96" s="107" t="s">
        <v>668</v>
      </c>
      <c r="V96" s="24" t="s">
        <v>349</v>
      </c>
      <c r="W96" s="9" t="s">
        <v>350</v>
      </c>
      <c r="X96" s="2" t="s">
        <v>591</v>
      </c>
      <c r="Z96" s="9" t="s">
        <v>35</v>
      </c>
    </row>
    <row r="97" spans="2:34" s="2" customFormat="1" ht="15.75" x14ac:dyDescent="0.25">
      <c r="B97" s="33">
        <v>83</v>
      </c>
      <c r="C97" s="3" t="s">
        <v>842</v>
      </c>
      <c r="D97" s="4" t="s">
        <v>843</v>
      </c>
      <c r="E97" s="4" t="s">
        <v>243</v>
      </c>
      <c r="F97" s="5" t="s">
        <v>43</v>
      </c>
      <c r="G97" s="5" t="s">
        <v>844</v>
      </c>
      <c r="H97" s="5" t="s">
        <v>38</v>
      </c>
      <c r="I97" s="7">
        <v>2293</v>
      </c>
      <c r="J97" s="6">
        <v>40.72</v>
      </c>
      <c r="K97" s="10"/>
      <c r="L97" s="10"/>
      <c r="M97" s="10"/>
      <c r="N97" s="10"/>
      <c r="O97" s="10">
        <f t="shared" si="9"/>
        <v>2333.7199999999998</v>
      </c>
      <c r="Q97" s="10"/>
      <c r="R97" s="6"/>
      <c r="T97" s="10">
        <f t="shared" si="10"/>
        <v>2333.7199999999998</v>
      </c>
      <c r="U97" s="42">
        <v>2757325029</v>
      </c>
      <c r="V97" s="68" t="s">
        <v>845</v>
      </c>
      <c r="W97" s="110" t="s">
        <v>846</v>
      </c>
      <c r="X97" s="9" t="s">
        <v>41</v>
      </c>
      <c r="Y97" s="110"/>
      <c r="Z97" s="9" t="s">
        <v>35</v>
      </c>
      <c r="AB97" s="9"/>
    </row>
    <row r="98" spans="2:34" s="2" customFormat="1" ht="15.75" x14ac:dyDescent="0.25">
      <c r="B98" s="33">
        <v>84</v>
      </c>
      <c r="C98" s="3" t="s">
        <v>476</v>
      </c>
      <c r="D98" s="4" t="s">
        <v>601</v>
      </c>
      <c r="E98" s="4" t="s">
        <v>243</v>
      </c>
      <c r="F98" s="5" t="s">
        <v>43</v>
      </c>
      <c r="G98" s="5" t="s">
        <v>605</v>
      </c>
      <c r="H98" s="5" t="s">
        <v>38</v>
      </c>
      <c r="I98" s="6">
        <v>2000</v>
      </c>
      <c r="J98" s="6">
        <v>73.42</v>
      </c>
      <c r="K98" s="10"/>
      <c r="L98" s="10"/>
      <c r="O98" s="10">
        <f t="shared" si="9"/>
        <v>2073.42</v>
      </c>
      <c r="P98" s="6"/>
      <c r="T98" s="10">
        <f t="shared" si="10"/>
        <v>2073.42</v>
      </c>
      <c r="U98" s="9">
        <v>1126681549</v>
      </c>
      <c r="V98" s="3" t="s">
        <v>477</v>
      </c>
      <c r="W98" s="9" t="s">
        <v>478</v>
      </c>
      <c r="X98" s="9" t="s">
        <v>591</v>
      </c>
      <c r="Z98" s="9" t="s">
        <v>35</v>
      </c>
    </row>
    <row r="99" spans="2:34" ht="15.75" x14ac:dyDescent="0.25">
      <c r="B99" s="33">
        <v>85</v>
      </c>
      <c r="C99" s="3" t="s">
        <v>634</v>
      </c>
      <c r="D99" s="3" t="s">
        <v>597</v>
      </c>
      <c r="E99" s="4" t="s">
        <v>243</v>
      </c>
      <c r="F99" s="5" t="s">
        <v>43</v>
      </c>
      <c r="G99" s="5" t="s">
        <v>449</v>
      </c>
      <c r="H99" s="5" t="s">
        <v>38</v>
      </c>
      <c r="I99" s="7">
        <v>2752</v>
      </c>
      <c r="J99" s="6"/>
      <c r="K99" s="10"/>
      <c r="L99" s="10"/>
      <c r="M99" s="2"/>
      <c r="N99" s="2"/>
      <c r="O99" s="10">
        <f t="shared" si="9"/>
        <v>2752</v>
      </c>
      <c r="P99" s="6">
        <v>32.67</v>
      </c>
      <c r="Q99" s="2"/>
      <c r="R99" s="2"/>
      <c r="S99" s="2"/>
      <c r="T99" s="10">
        <f t="shared" si="10"/>
        <v>2719.33</v>
      </c>
      <c r="U99" s="42">
        <v>2757258704</v>
      </c>
      <c r="V99" s="66" t="s">
        <v>279</v>
      </c>
      <c r="W99" s="91" t="s">
        <v>280</v>
      </c>
      <c r="X99" s="9" t="s">
        <v>34</v>
      </c>
      <c r="Y99" s="2"/>
      <c r="Z99" s="9" t="s">
        <v>35</v>
      </c>
    </row>
    <row r="100" spans="2:34" ht="15.75" x14ac:dyDescent="0.25">
      <c r="B100" s="33">
        <v>86</v>
      </c>
      <c r="C100" s="3" t="s">
        <v>285</v>
      </c>
      <c r="D100" s="4" t="s">
        <v>286</v>
      </c>
      <c r="E100" s="4" t="s">
        <v>243</v>
      </c>
      <c r="F100" s="5" t="s">
        <v>43</v>
      </c>
      <c r="G100" s="5" t="s">
        <v>606</v>
      </c>
      <c r="H100" s="5" t="s">
        <v>116</v>
      </c>
      <c r="I100" s="7">
        <v>3096</v>
      </c>
      <c r="J100" s="6"/>
      <c r="K100" s="10"/>
      <c r="L100" s="10"/>
      <c r="M100" s="65"/>
      <c r="N100" s="10"/>
      <c r="O100" s="10">
        <f t="shared" si="9"/>
        <v>3096</v>
      </c>
      <c r="P100" s="6">
        <v>90.34</v>
      </c>
      <c r="Q100" s="2"/>
      <c r="R100" s="2"/>
      <c r="S100" s="2"/>
      <c r="T100" s="10">
        <f t="shared" si="10"/>
        <v>3005.66</v>
      </c>
      <c r="U100" s="42">
        <v>2937556780</v>
      </c>
      <c r="V100" s="5" t="s">
        <v>287</v>
      </c>
      <c r="W100" s="5" t="s">
        <v>528</v>
      </c>
      <c r="X100" s="9" t="s">
        <v>548</v>
      </c>
      <c r="Y100" s="2"/>
      <c r="Z100" s="9" t="s">
        <v>35</v>
      </c>
      <c r="AE100" s="71"/>
      <c r="AF100" s="71"/>
      <c r="AG100" s="71"/>
      <c r="AH100" s="71"/>
    </row>
    <row r="101" spans="2:34" s="2" customFormat="1" ht="15.75" x14ac:dyDescent="0.25">
      <c r="B101" s="33">
        <v>87</v>
      </c>
      <c r="C101" s="3" t="s">
        <v>263</v>
      </c>
      <c r="D101" s="4" t="s">
        <v>614</v>
      </c>
      <c r="E101" s="4" t="s">
        <v>243</v>
      </c>
      <c r="F101" s="5" t="s">
        <v>43</v>
      </c>
      <c r="G101" s="5" t="s">
        <v>446</v>
      </c>
      <c r="H101" s="5" t="s">
        <v>38</v>
      </c>
      <c r="I101" s="7">
        <v>3554.24</v>
      </c>
      <c r="J101" s="21"/>
      <c r="K101" s="10"/>
      <c r="L101" s="10"/>
      <c r="N101" s="10"/>
      <c r="O101" s="10">
        <f t="shared" si="9"/>
        <v>3554.24</v>
      </c>
      <c r="P101" s="21">
        <v>157.9</v>
      </c>
      <c r="T101" s="10">
        <f>+O101-P101-Q101-R101-S101</f>
        <v>3396.3399999999997</v>
      </c>
      <c r="U101" s="42">
        <v>2949423818</v>
      </c>
      <c r="V101" s="5" t="s">
        <v>666</v>
      </c>
      <c r="W101" s="5" t="s">
        <v>264</v>
      </c>
      <c r="X101" s="2" t="s">
        <v>296</v>
      </c>
      <c r="Z101" s="9" t="s">
        <v>35</v>
      </c>
      <c r="AE101" s="71"/>
      <c r="AF101" s="71"/>
      <c r="AG101" s="71"/>
      <c r="AH101" s="71"/>
    </row>
    <row r="102" spans="2:34" s="2" customFormat="1" ht="15.75" x14ac:dyDescent="0.25">
      <c r="B102" s="33">
        <v>88</v>
      </c>
      <c r="C102" s="3" t="s">
        <v>297</v>
      </c>
      <c r="D102" s="4" t="s">
        <v>288</v>
      </c>
      <c r="E102" s="4" t="s">
        <v>243</v>
      </c>
      <c r="F102" s="5" t="s">
        <v>43</v>
      </c>
      <c r="G102" s="5" t="s">
        <v>612</v>
      </c>
      <c r="H102" s="5" t="s">
        <v>38</v>
      </c>
      <c r="I102" s="7">
        <v>3096</v>
      </c>
      <c r="J102" s="33"/>
      <c r="K102" s="34"/>
      <c r="L102" s="10"/>
      <c r="M102" s="33"/>
      <c r="N102" s="34"/>
      <c r="O102" s="10">
        <f t="shared" si="9"/>
        <v>3096</v>
      </c>
      <c r="P102" s="6">
        <v>90.34</v>
      </c>
      <c r="Q102" s="34"/>
      <c r="R102" s="34"/>
      <c r="S102" s="34"/>
      <c r="T102" s="10">
        <f>+O102-P102-Q102-R102-S102</f>
        <v>3005.66</v>
      </c>
      <c r="U102" s="42">
        <v>2937556810</v>
      </c>
      <c r="V102" s="26" t="s">
        <v>298</v>
      </c>
      <c r="W102" s="67" t="s">
        <v>299</v>
      </c>
      <c r="X102" s="33" t="s">
        <v>142</v>
      </c>
      <c r="Y102" s="33"/>
      <c r="Z102" s="9" t="s">
        <v>35</v>
      </c>
      <c r="AE102" s="71"/>
      <c r="AF102" s="71"/>
      <c r="AG102" s="71"/>
      <c r="AH102" s="71"/>
    </row>
    <row r="103" spans="2:34" s="2" customFormat="1" ht="15.75" x14ac:dyDescent="0.25">
      <c r="B103" s="33">
        <v>89</v>
      </c>
      <c r="C103" s="3" t="s">
        <v>293</v>
      </c>
      <c r="D103" s="4" t="s">
        <v>290</v>
      </c>
      <c r="E103" s="4" t="s">
        <v>243</v>
      </c>
      <c r="F103" s="5" t="s">
        <v>43</v>
      </c>
      <c r="G103" s="5" t="s">
        <v>608</v>
      </c>
      <c r="H103" s="5" t="s">
        <v>38</v>
      </c>
      <c r="I103" s="7">
        <v>2866.5</v>
      </c>
      <c r="J103" s="6"/>
      <c r="K103" s="10"/>
      <c r="L103" s="10"/>
      <c r="M103" s="2">
        <v>191.1</v>
      </c>
      <c r="N103" s="10"/>
      <c r="O103" s="10">
        <f t="shared" si="9"/>
        <v>3057.6</v>
      </c>
      <c r="P103" s="6">
        <v>48.12</v>
      </c>
      <c r="T103" s="10">
        <f>+O103-P103-Q103-R103-S103</f>
        <v>3009.48</v>
      </c>
      <c r="U103" s="39">
        <v>1482002876</v>
      </c>
      <c r="V103" s="100" t="s">
        <v>294</v>
      </c>
      <c r="W103" s="13" t="s">
        <v>295</v>
      </c>
      <c r="X103" s="9" t="s">
        <v>296</v>
      </c>
      <c r="Z103" s="9" t="s">
        <v>35</v>
      </c>
      <c r="AE103" s="71"/>
      <c r="AF103" s="71"/>
      <c r="AG103" s="71"/>
      <c r="AH103" s="71"/>
    </row>
    <row r="104" spans="2:34" ht="15.75" x14ac:dyDescent="0.25">
      <c r="B104" s="33">
        <v>90</v>
      </c>
      <c r="C104" s="3" t="s">
        <v>289</v>
      </c>
      <c r="D104" s="4" t="s">
        <v>599</v>
      </c>
      <c r="E104" s="4" t="s">
        <v>243</v>
      </c>
      <c r="F104" s="5" t="s">
        <v>43</v>
      </c>
      <c r="G104" s="5" t="s">
        <v>607</v>
      </c>
      <c r="H104" s="5" t="s">
        <v>38</v>
      </c>
      <c r="I104" s="7">
        <v>2752</v>
      </c>
      <c r="J104" s="6"/>
      <c r="K104" s="10"/>
      <c r="L104" s="10"/>
      <c r="M104" s="2">
        <v>183.46</v>
      </c>
      <c r="N104" s="10"/>
      <c r="O104" s="10">
        <f t="shared" si="9"/>
        <v>2935.46</v>
      </c>
      <c r="P104" s="6">
        <v>34.840000000000003</v>
      </c>
      <c r="Q104" s="2"/>
      <c r="R104" s="2"/>
      <c r="S104" s="2"/>
      <c r="T104" s="10">
        <f t="shared" si="10"/>
        <v>2900.62</v>
      </c>
      <c r="U104" s="39">
        <v>2867730926</v>
      </c>
      <c r="V104" s="91" t="s">
        <v>291</v>
      </c>
      <c r="W104" s="13" t="s">
        <v>292</v>
      </c>
      <c r="X104" s="9" t="s">
        <v>259</v>
      </c>
      <c r="Y104" s="2"/>
      <c r="Z104" s="9" t="s">
        <v>35</v>
      </c>
      <c r="AE104" s="71"/>
      <c r="AF104" s="71"/>
      <c r="AG104" s="71"/>
      <c r="AH104" s="71"/>
    </row>
    <row r="105" spans="2:34" s="2" customFormat="1" ht="15.75" x14ac:dyDescent="0.25">
      <c r="B105" s="33">
        <v>91</v>
      </c>
      <c r="C105" s="3" t="s">
        <v>346</v>
      </c>
      <c r="D105" s="4" t="s">
        <v>599</v>
      </c>
      <c r="E105" s="4" t="s">
        <v>243</v>
      </c>
      <c r="F105" s="5" t="s">
        <v>43</v>
      </c>
      <c r="G105" s="5" t="s">
        <v>609</v>
      </c>
      <c r="H105" s="5" t="s">
        <v>38</v>
      </c>
      <c r="I105" s="7">
        <v>2752</v>
      </c>
      <c r="J105" s="6"/>
      <c r="K105" s="10"/>
      <c r="L105" s="10"/>
      <c r="M105" s="2">
        <v>183.46</v>
      </c>
      <c r="N105" s="10"/>
      <c r="O105" s="10">
        <f t="shared" si="9"/>
        <v>2935.46</v>
      </c>
      <c r="P105" s="6">
        <v>34.840000000000003</v>
      </c>
      <c r="T105" s="10">
        <f t="shared" si="10"/>
        <v>2900.62</v>
      </c>
      <c r="U105" s="9">
        <v>1180717126</v>
      </c>
      <c r="V105" s="78" t="s">
        <v>494</v>
      </c>
      <c r="W105" s="9" t="s">
        <v>347</v>
      </c>
      <c r="X105" s="9" t="s">
        <v>591</v>
      </c>
      <c r="Z105" s="9"/>
      <c r="AE105" s="71"/>
      <c r="AF105" s="71"/>
      <c r="AG105" s="71"/>
      <c r="AH105" s="71"/>
    </row>
    <row r="106" spans="2:34" s="2" customFormat="1" ht="15.75" x14ac:dyDescent="0.25">
      <c r="B106" s="33">
        <v>92</v>
      </c>
      <c r="C106" s="3" t="s">
        <v>453</v>
      </c>
      <c r="D106" s="4" t="s">
        <v>599</v>
      </c>
      <c r="E106" s="4" t="s">
        <v>243</v>
      </c>
      <c r="F106" s="5" t="s">
        <v>43</v>
      </c>
      <c r="G106" s="5" t="s">
        <v>610</v>
      </c>
      <c r="H106" s="5" t="s">
        <v>38</v>
      </c>
      <c r="I106" s="7">
        <v>2752</v>
      </c>
      <c r="J106" s="6"/>
      <c r="K106" s="10"/>
      <c r="L106" s="10"/>
      <c r="N106" s="10"/>
      <c r="O106" s="10">
        <f t="shared" si="9"/>
        <v>2752</v>
      </c>
      <c r="P106" s="6">
        <v>32.67</v>
      </c>
      <c r="T106" s="10">
        <f t="shared" si="10"/>
        <v>2719.33</v>
      </c>
      <c r="U106" s="9">
        <v>1126231039</v>
      </c>
      <c r="V106" s="24" t="s">
        <v>454</v>
      </c>
      <c r="W106" s="9" t="s">
        <v>455</v>
      </c>
      <c r="X106" s="9" t="s">
        <v>591</v>
      </c>
      <c r="Z106" s="9"/>
      <c r="AE106" s="71"/>
      <c r="AF106" s="71"/>
      <c r="AG106" s="71"/>
      <c r="AH106" s="71"/>
    </row>
    <row r="107" spans="2:34" s="2" customFormat="1" ht="15.75" x14ac:dyDescent="0.25">
      <c r="B107" s="33">
        <v>93</v>
      </c>
      <c r="C107" s="3" t="s">
        <v>540</v>
      </c>
      <c r="D107" s="4" t="s">
        <v>602</v>
      </c>
      <c r="E107" s="4" t="s">
        <v>243</v>
      </c>
      <c r="F107" s="5" t="s">
        <v>43</v>
      </c>
      <c r="G107" s="5" t="s">
        <v>611</v>
      </c>
      <c r="H107" s="5" t="s">
        <v>38</v>
      </c>
      <c r="I107" s="7">
        <v>2601.3000000000002</v>
      </c>
      <c r="J107" s="6"/>
      <c r="K107" s="10"/>
      <c r="L107" s="10"/>
      <c r="M107" s="2">
        <v>346.84</v>
      </c>
      <c r="N107" s="10"/>
      <c r="O107" s="10">
        <f t="shared" si="9"/>
        <v>2948.1400000000003</v>
      </c>
      <c r="P107" s="6">
        <v>1.43</v>
      </c>
      <c r="T107" s="10">
        <f t="shared" si="10"/>
        <v>2946.7100000000005</v>
      </c>
      <c r="U107" s="9">
        <v>2986981119</v>
      </c>
      <c r="V107" s="3" t="s">
        <v>542</v>
      </c>
      <c r="W107" s="9" t="s">
        <v>541</v>
      </c>
      <c r="X107" s="9" t="s">
        <v>591</v>
      </c>
      <c r="Z107" s="9"/>
      <c r="AE107" s="71"/>
      <c r="AF107" s="71"/>
      <c r="AG107" s="71"/>
      <c r="AH107" s="71"/>
    </row>
    <row r="108" spans="2:34" ht="15.75" x14ac:dyDescent="0.25">
      <c r="B108" s="33"/>
      <c r="C108" s="59" t="s">
        <v>300</v>
      </c>
      <c r="D108" s="2"/>
      <c r="E108" s="2"/>
      <c r="F108" s="2"/>
      <c r="G108" s="2"/>
      <c r="H108" s="2"/>
      <c r="I108" s="32">
        <f>SUM(I58:I107)</f>
        <v>161505.52999999997</v>
      </c>
      <c r="J108" s="32">
        <f>SUM(J58:J107)</f>
        <v>202.37</v>
      </c>
      <c r="K108" s="32">
        <v>0</v>
      </c>
      <c r="L108" s="32">
        <f>SUM(L58:L107)</f>
        <v>0</v>
      </c>
      <c r="M108" s="32">
        <f>SUM(M58:M107)</f>
        <v>1095.96</v>
      </c>
      <c r="N108" s="32">
        <v>0</v>
      </c>
      <c r="O108" s="32">
        <f>SUM(O58:O107)</f>
        <v>162803.86000000002</v>
      </c>
      <c r="P108" s="32">
        <f>SUM(P58:P107)</f>
        <v>6188.1199999999972</v>
      </c>
      <c r="Q108" s="32">
        <f t="shared" ref="Q108:S108" si="12">SUM(Q58:Q107)</f>
        <v>0</v>
      </c>
      <c r="R108" s="32">
        <f t="shared" si="12"/>
        <v>0</v>
      </c>
      <c r="S108" s="32">
        <f t="shared" si="12"/>
        <v>0</v>
      </c>
      <c r="T108" s="32">
        <f>SUM(T58:T107)</f>
        <v>156615.74</v>
      </c>
      <c r="U108" s="43"/>
      <c r="V108" s="2"/>
      <c r="W108" s="2"/>
      <c r="X108" s="2"/>
      <c r="Y108" s="2"/>
      <c r="Z108" s="2"/>
    </row>
    <row r="109" spans="2:34" x14ac:dyDescent="0.25">
      <c r="I109" s="65"/>
      <c r="J109" s="65"/>
      <c r="O109" s="65"/>
      <c r="T109" s="65"/>
    </row>
    <row r="110" spans="2:34" ht="15.75" x14ac:dyDescent="0.25">
      <c r="B110" s="2"/>
      <c r="C110" s="2"/>
      <c r="D110" s="2"/>
      <c r="E110" s="2"/>
      <c r="F110" s="2"/>
      <c r="G110" s="2"/>
      <c r="H110" s="2"/>
      <c r="I110" s="32">
        <f>SUM(I108+I55+I46+I31)</f>
        <v>466312.48</v>
      </c>
      <c r="J110" s="32">
        <f>SUM(J108+J55+J46+J31)</f>
        <v>283.81</v>
      </c>
      <c r="K110" s="32">
        <f>K108+K55+K46+K31</f>
        <v>0</v>
      </c>
      <c r="L110" s="32">
        <f>L108+L55+L46+L31</f>
        <v>0</v>
      </c>
      <c r="M110" s="32">
        <f t="shared" ref="M110:T110" si="13">SUM(M108+M55+M46+M31)</f>
        <v>2495.96</v>
      </c>
      <c r="N110" s="32">
        <f t="shared" si="13"/>
        <v>0</v>
      </c>
      <c r="O110" s="32">
        <f t="shared" si="13"/>
        <v>469092.25</v>
      </c>
      <c r="P110" s="32">
        <f t="shared" si="13"/>
        <v>46682.929999999993</v>
      </c>
      <c r="Q110" s="32">
        <f t="shared" si="13"/>
        <v>0</v>
      </c>
      <c r="R110" s="32">
        <f t="shared" si="13"/>
        <v>0</v>
      </c>
      <c r="S110" s="32">
        <f t="shared" si="13"/>
        <v>0</v>
      </c>
      <c r="T110" s="32">
        <f t="shared" si="13"/>
        <v>422409.31999999995</v>
      </c>
      <c r="U110" s="2"/>
      <c r="V110" s="2"/>
      <c r="W110" s="2"/>
      <c r="X110" s="2"/>
      <c r="Y110" s="2"/>
      <c r="Z110" s="2"/>
    </row>
    <row r="113" spans="2:32" ht="15.75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M113" s="2"/>
      <c r="N113" s="2"/>
      <c r="O113" s="10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5" spans="2:32" ht="15.75" x14ac:dyDescent="0.25">
      <c r="B115" s="2"/>
      <c r="C115" s="2"/>
      <c r="D115" s="116" t="s">
        <v>301</v>
      </c>
      <c r="E115" s="116"/>
      <c r="F115" s="2"/>
      <c r="G115" s="2"/>
      <c r="H115" s="116" t="s">
        <v>302</v>
      </c>
      <c r="I115" s="116"/>
      <c r="J115" s="116"/>
      <c r="K115" s="116"/>
      <c r="M115" s="2"/>
      <c r="N115" s="2"/>
      <c r="O115" s="116" t="s">
        <v>303</v>
      </c>
      <c r="P115" s="116"/>
      <c r="Q115" s="116"/>
      <c r="R115" s="116"/>
      <c r="S115" s="2"/>
      <c r="T115" s="2"/>
      <c r="U115" s="2"/>
      <c r="V115" s="2"/>
      <c r="W115" s="2"/>
      <c r="X115" s="2"/>
      <c r="Y115" s="2"/>
      <c r="Z115" s="2"/>
    </row>
    <row r="116" spans="2:32" ht="15.75" x14ac:dyDescent="0.25">
      <c r="B116" s="2"/>
      <c r="C116" s="2"/>
      <c r="D116" s="116" t="s">
        <v>28</v>
      </c>
      <c r="E116" s="116"/>
      <c r="F116" s="2"/>
      <c r="G116" s="2"/>
      <c r="H116" s="116" t="s">
        <v>131</v>
      </c>
      <c r="I116" s="116"/>
      <c r="J116" s="116"/>
      <c r="K116" s="116"/>
      <c r="M116" s="2"/>
      <c r="N116" s="2"/>
      <c r="O116" s="116" t="s">
        <v>53</v>
      </c>
      <c r="P116" s="116"/>
      <c r="Q116" s="116"/>
      <c r="R116" s="116"/>
      <c r="S116" s="2"/>
      <c r="T116" s="2"/>
      <c r="U116" s="2"/>
      <c r="V116" s="2"/>
      <c r="W116" s="2"/>
      <c r="X116" s="2"/>
      <c r="Y116" s="2"/>
      <c r="Z116" s="2"/>
    </row>
    <row r="119" spans="2:32" ht="15.75" x14ac:dyDescent="0.25">
      <c r="B119" s="115" t="s">
        <v>0</v>
      </c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97"/>
      <c r="W119" s="2"/>
      <c r="X119" s="2"/>
      <c r="Y119" s="2"/>
      <c r="Z119" s="2"/>
    </row>
    <row r="120" spans="2:32" ht="15.75" x14ac:dyDescent="0.25">
      <c r="B120" s="115" t="s">
        <v>920</v>
      </c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97"/>
      <c r="W120" s="2"/>
      <c r="X120" s="2"/>
      <c r="Y120" s="2"/>
      <c r="Z120" s="2"/>
    </row>
    <row r="121" spans="2:32" ht="15.75" x14ac:dyDescent="0.25">
      <c r="B121" s="115" t="s">
        <v>304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97"/>
      <c r="W121" s="2"/>
      <c r="X121" s="2"/>
      <c r="Y121" s="2"/>
      <c r="Z121" s="2"/>
    </row>
    <row r="122" spans="2:32" ht="15.75" x14ac:dyDescent="0.25">
      <c r="B122" s="2"/>
      <c r="C122" s="38"/>
      <c r="D122" s="38"/>
      <c r="E122" s="38"/>
      <c r="F122" s="38"/>
      <c r="G122" s="38"/>
      <c r="H122" s="38"/>
      <c r="I122" s="38"/>
      <c r="J122" s="38"/>
      <c r="K122" s="38"/>
      <c r="L122" s="101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2"/>
      <c r="X122" s="2"/>
      <c r="Y122" s="2"/>
      <c r="Z122" s="2"/>
      <c r="AA122" s="2"/>
      <c r="AB122" s="2"/>
    </row>
    <row r="123" spans="2:32" ht="15.75" x14ac:dyDescent="0.25">
      <c r="B123" s="31" t="s">
        <v>305</v>
      </c>
      <c r="C123" s="31" t="s">
        <v>2</v>
      </c>
      <c r="D123" s="50" t="s">
        <v>3</v>
      </c>
      <c r="E123" s="50" t="s">
        <v>4</v>
      </c>
      <c r="F123" s="51" t="s">
        <v>5</v>
      </c>
      <c r="G123" s="51" t="s">
        <v>6</v>
      </c>
      <c r="H123" s="31" t="s">
        <v>306</v>
      </c>
      <c r="I123" s="52" t="s">
        <v>8</v>
      </c>
      <c r="J123" s="52" t="s">
        <v>9</v>
      </c>
      <c r="K123" s="52" t="s">
        <v>10</v>
      </c>
      <c r="L123" s="50" t="s">
        <v>11</v>
      </c>
      <c r="M123" s="50" t="s">
        <v>12</v>
      </c>
      <c r="N123" s="51" t="s">
        <v>13</v>
      </c>
      <c r="O123" s="51" t="s">
        <v>14</v>
      </c>
      <c r="P123" s="51" t="s">
        <v>15</v>
      </c>
      <c r="Q123" s="51" t="s">
        <v>16</v>
      </c>
      <c r="R123" s="51" t="s">
        <v>17</v>
      </c>
      <c r="S123" s="51" t="s">
        <v>18</v>
      </c>
      <c r="T123" s="53" t="s">
        <v>19</v>
      </c>
      <c r="U123" s="54" t="s">
        <v>20</v>
      </c>
      <c r="V123" s="31" t="s">
        <v>21</v>
      </c>
      <c r="W123" s="31" t="s">
        <v>22</v>
      </c>
      <c r="X123" s="31" t="s">
        <v>23</v>
      </c>
      <c r="Y123" s="2"/>
      <c r="Z123" s="31" t="s">
        <v>24</v>
      </c>
      <c r="AA123" s="31" t="s">
        <v>25</v>
      </c>
      <c r="AB123" s="2"/>
      <c r="AC123" s="31"/>
      <c r="AD123" s="31"/>
      <c r="AE123" s="31"/>
      <c r="AF123" s="31"/>
    </row>
    <row r="124" spans="2:32" ht="15.75" x14ac:dyDescent="0.25">
      <c r="B124" s="35"/>
      <c r="C124" s="35"/>
      <c r="D124" s="46"/>
      <c r="E124" s="46"/>
      <c r="F124" s="47"/>
      <c r="G124" s="47"/>
      <c r="H124" s="35"/>
      <c r="I124" s="28"/>
      <c r="J124" s="28"/>
      <c r="K124" s="28"/>
      <c r="L124" s="27"/>
      <c r="M124" s="27"/>
      <c r="N124" s="26"/>
      <c r="O124" s="26"/>
      <c r="P124" s="26"/>
      <c r="Q124" s="26"/>
      <c r="R124" s="26"/>
      <c r="S124" s="26"/>
      <c r="T124" s="29"/>
      <c r="U124" s="41"/>
      <c r="V124" s="2"/>
      <c r="W124" s="2"/>
      <c r="X124" s="2"/>
      <c r="Y124" s="2"/>
      <c r="Z124" s="2"/>
      <c r="AA124" s="2"/>
      <c r="AB124" s="2"/>
    </row>
    <row r="125" spans="2:32" ht="15.75" x14ac:dyDescent="0.25">
      <c r="B125" s="9">
        <v>1</v>
      </c>
      <c r="C125" s="15" t="s">
        <v>311</v>
      </c>
      <c r="D125" s="37" t="s">
        <v>308</v>
      </c>
      <c r="E125" s="37" t="s">
        <v>309</v>
      </c>
      <c r="F125" s="3" t="s">
        <v>310</v>
      </c>
      <c r="G125" s="3"/>
      <c r="H125" s="3"/>
      <c r="I125" s="37">
        <v>1323</v>
      </c>
      <c r="J125" s="37">
        <v>128.75</v>
      </c>
      <c r="K125" s="48"/>
      <c r="L125" s="36"/>
      <c r="M125" s="2"/>
      <c r="N125" s="2"/>
      <c r="O125" s="48">
        <f t="shared" ref="O125:O138" si="14">SUM(I125:N125)</f>
        <v>1451.75</v>
      </c>
      <c r="P125" s="37"/>
      <c r="Q125" s="2"/>
      <c r="R125" s="2"/>
      <c r="S125" s="2"/>
      <c r="T125" s="10">
        <f t="shared" ref="T125:T138" si="15">+O125-P125-Q125-R125-S125</f>
        <v>1451.75</v>
      </c>
      <c r="U125" s="2"/>
      <c r="V125" s="33" t="s">
        <v>561</v>
      </c>
      <c r="W125" s="72" t="s">
        <v>556</v>
      </c>
      <c r="X125" s="2"/>
      <c r="Y125" s="2"/>
      <c r="Z125" s="9" t="s">
        <v>35</v>
      </c>
      <c r="AA125" s="2"/>
      <c r="AB125" s="2"/>
      <c r="AC125" s="71"/>
      <c r="AD125" s="71"/>
      <c r="AE125" s="71"/>
      <c r="AF125" s="71"/>
    </row>
    <row r="126" spans="2:32" ht="15.75" x14ac:dyDescent="0.25">
      <c r="B126" s="9">
        <v>2</v>
      </c>
      <c r="C126" s="15" t="s">
        <v>312</v>
      </c>
      <c r="D126" s="37" t="s">
        <v>308</v>
      </c>
      <c r="E126" s="37" t="s">
        <v>309</v>
      </c>
      <c r="F126" s="3" t="s">
        <v>310</v>
      </c>
      <c r="G126" s="3"/>
      <c r="H126" s="3"/>
      <c r="I126" s="37">
        <v>2025</v>
      </c>
      <c r="J126" s="37">
        <v>71.819999999999993</v>
      </c>
      <c r="K126" s="48"/>
      <c r="L126" s="36"/>
      <c r="M126" s="2"/>
      <c r="N126" s="2"/>
      <c r="O126" s="48">
        <f t="shared" si="14"/>
        <v>2096.8200000000002</v>
      </c>
      <c r="P126" s="37"/>
      <c r="Q126" s="2"/>
      <c r="R126" s="2"/>
      <c r="S126" s="2"/>
      <c r="T126" s="10">
        <f t="shared" si="15"/>
        <v>2096.8200000000002</v>
      </c>
      <c r="U126" s="2"/>
      <c r="V126" s="82" t="s">
        <v>505</v>
      </c>
      <c r="W126" s="2" t="s">
        <v>513</v>
      </c>
      <c r="X126" s="2"/>
      <c r="Y126" s="2"/>
      <c r="Z126" s="9" t="s">
        <v>35</v>
      </c>
      <c r="AA126" s="2"/>
      <c r="AB126" s="2"/>
      <c r="AC126" s="71"/>
      <c r="AD126" s="71"/>
      <c r="AE126" s="71"/>
      <c r="AF126" s="71"/>
    </row>
    <row r="127" spans="2:32" ht="15.75" x14ac:dyDescent="0.25">
      <c r="B127" s="9">
        <v>3</v>
      </c>
      <c r="C127" s="3" t="s">
        <v>313</v>
      </c>
      <c r="D127" s="37" t="s">
        <v>308</v>
      </c>
      <c r="E127" s="37" t="s">
        <v>309</v>
      </c>
      <c r="F127" s="3" t="s">
        <v>310</v>
      </c>
      <c r="G127" s="3"/>
      <c r="H127" s="3"/>
      <c r="I127" s="37">
        <v>2531</v>
      </c>
      <c r="J127" s="37">
        <v>6.38</v>
      </c>
      <c r="K127" s="48"/>
      <c r="L127" s="36"/>
      <c r="M127" s="2"/>
      <c r="N127" s="2"/>
      <c r="O127" s="48">
        <f t="shared" si="14"/>
        <v>2537.38</v>
      </c>
      <c r="P127" s="37"/>
      <c r="Q127" s="2"/>
      <c r="R127" s="2"/>
      <c r="S127" s="2"/>
      <c r="T127" s="10">
        <f t="shared" si="15"/>
        <v>2537.38</v>
      </c>
      <c r="U127" s="2"/>
      <c r="V127" s="33" t="s">
        <v>506</v>
      </c>
      <c r="W127" s="72" t="s">
        <v>514</v>
      </c>
      <c r="X127" s="2"/>
      <c r="Y127" s="2"/>
      <c r="Z127" s="9" t="s">
        <v>35</v>
      </c>
      <c r="AA127" s="2"/>
      <c r="AB127" s="2"/>
      <c r="AC127" s="71"/>
      <c r="AD127" s="71"/>
      <c r="AE127" s="71"/>
      <c r="AF127" s="71"/>
    </row>
    <row r="128" spans="2:32" s="72" customFormat="1" ht="15.75" x14ac:dyDescent="0.25">
      <c r="B128" s="9">
        <v>4</v>
      </c>
      <c r="C128" s="3" t="s">
        <v>314</v>
      </c>
      <c r="D128" s="37" t="s">
        <v>308</v>
      </c>
      <c r="E128" s="37" t="s">
        <v>309</v>
      </c>
      <c r="F128" s="3" t="s">
        <v>310</v>
      </c>
      <c r="G128" s="3"/>
      <c r="H128" s="3"/>
      <c r="I128" s="37">
        <v>1747.2</v>
      </c>
      <c r="J128" s="37">
        <v>89.6</v>
      </c>
      <c r="K128" s="48"/>
      <c r="L128" s="48"/>
      <c r="N128" s="33"/>
      <c r="O128" s="48">
        <f t="shared" si="14"/>
        <v>1836.8</v>
      </c>
      <c r="P128" s="37"/>
      <c r="Q128" s="33"/>
      <c r="T128" s="34">
        <f t="shared" si="15"/>
        <v>1836.8</v>
      </c>
      <c r="V128" s="88" t="s">
        <v>507</v>
      </c>
      <c r="W128" s="72" t="s">
        <v>515</v>
      </c>
      <c r="Z128" s="33" t="s">
        <v>35</v>
      </c>
      <c r="AC128" s="98"/>
      <c r="AD128" s="98"/>
      <c r="AE128" s="98"/>
      <c r="AF128" s="98"/>
    </row>
    <row r="129" spans="2:32" ht="15.75" x14ac:dyDescent="0.25">
      <c r="B129" s="9">
        <v>5</v>
      </c>
      <c r="C129" s="3" t="s">
        <v>315</v>
      </c>
      <c r="D129" s="37" t="s">
        <v>308</v>
      </c>
      <c r="E129" s="37" t="s">
        <v>309</v>
      </c>
      <c r="F129" s="3" t="s">
        <v>310</v>
      </c>
      <c r="G129" s="3"/>
      <c r="H129" s="3"/>
      <c r="I129" s="37">
        <v>1651.2</v>
      </c>
      <c r="J129" s="37">
        <v>107.74</v>
      </c>
      <c r="K129" s="48"/>
      <c r="L129" s="36"/>
      <c r="M129" s="2"/>
      <c r="N129" s="2"/>
      <c r="O129" s="48">
        <f t="shared" si="14"/>
        <v>1758.94</v>
      </c>
      <c r="P129" s="37"/>
      <c r="Q129" s="33"/>
      <c r="R129" s="2"/>
      <c r="S129" s="2"/>
      <c r="T129" s="10">
        <f t="shared" si="15"/>
        <v>1758.94</v>
      </c>
      <c r="U129" s="2"/>
      <c r="V129" s="82" t="s">
        <v>508</v>
      </c>
      <c r="W129" s="33" t="s">
        <v>316</v>
      </c>
      <c r="X129" s="2"/>
      <c r="Y129" s="2"/>
      <c r="Z129" s="9" t="s">
        <v>35</v>
      </c>
      <c r="AA129" s="2"/>
      <c r="AB129" s="2"/>
      <c r="AC129" s="71"/>
      <c r="AD129" s="71"/>
      <c r="AE129" s="71"/>
      <c r="AF129" s="71"/>
    </row>
    <row r="130" spans="2:32" s="2" customFormat="1" ht="15.75" x14ac:dyDescent="0.25">
      <c r="B130" s="9">
        <v>6</v>
      </c>
      <c r="C130" s="3" t="s">
        <v>776</v>
      </c>
      <c r="D130" s="37" t="s">
        <v>308</v>
      </c>
      <c r="E130" s="37" t="s">
        <v>309</v>
      </c>
      <c r="F130" s="3" t="s">
        <v>310</v>
      </c>
      <c r="G130" s="3"/>
      <c r="H130" s="3"/>
      <c r="I130" s="37">
        <v>1834.4</v>
      </c>
      <c r="J130" s="37">
        <v>84.02</v>
      </c>
      <c r="K130" s="48"/>
      <c r="L130" s="36"/>
      <c r="O130" s="48">
        <f t="shared" si="14"/>
        <v>1918.42</v>
      </c>
      <c r="P130" s="37"/>
      <c r="Q130" s="33"/>
      <c r="T130" s="10">
        <f t="shared" si="15"/>
        <v>1918.42</v>
      </c>
      <c r="V130" s="33" t="s">
        <v>777</v>
      </c>
      <c r="W130" s="33" t="s">
        <v>778</v>
      </c>
      <c r="Z130" s="9" t="s">
        <v>35</v>
      </c>
      <c r="AC130" s="71"/>
      <c r="AD130" s="71"/>
      <c r="AE130" s="71"/>
      <c r="AF130" s="71"/>
    </row>
    <row r="131" spans="2:32" ht="15.75" x14ac:dyDescent="0.25">
      <c r="B131" s="9">
        <v>7</v>
      </c>
      <c r="C131" s="3" t="s">
        <v>317</v>
      </c>
      <c r="D131" s="37" t="s">
        <v>308</v>
      </c>
      <c r="E131" s="37" t="s">
        <v>309</v>
      </c>
      <c r="F131" s="3" t="s">
        <v>310</v>
      </c>
      <c r="G131" s="3"/>
      <c r="H131" s="3"/>
      <c r="I131" s="37">
        <v>2100</v>
      </c>
      <c r="J131" s="37">
        <v>67.02</v>
      </c>
      <c r="K131" s="48"/>
      <c r="L131" s="36"/>
      <c r="M131" s="33"/>
      <c r="N131" s="33"/>
      <c r="O131" s="48">
        <f t="shared" si="14"/>
        <v>2167.02</v>
      </c>
      <c r="P131" s="37"/>
      <c r="Q131" s="33"/>
      <c r="R131" s="2"/>
      <c r="S131" s="2"/>
      <c r="T131" s="10">
        <f t="shared" si="15"/>
        <v>2167.02</v>
      </c>
      <c r="U131" s="2"/>
      <c r="V131" s="33" t="s">
        <v>509</v>
      </c>
      <c r="W131" s="33" t="s">
        <v>516</v>
      </c>
      <c r="X131" s="2"/>
      <c r="Y131" s="2"/>
      <c r="Z131" s="9" t="s">
        <v>35</v>
      </c>
      <c r="AA131" s="2"/>
      <c r="AB131" s="2"/>
      <c r="AC131" s="71"/>
      <c r="AD131" s="71"/>
      <c r="AE131" s="71"/>
      <c r="AF131" s="71"/>
    </row>
    <row r="132" spans="2:32" ht="15.75" x14ac:dyDescent="0.25">
      <c r="B132" s="9">
        <v>8</v>
      </c>
      <c r="C132" s="3" t="s">
        <v>318</v>
      </c>
      <c r="D132" s="37" t="s">
        <v>308</v>
      </c>
      <c r="E132" s="37" t="s">
        <v>309</v>
      </c>
      <c r="F132" s="3" t="s">
        <v>310</v>
      </c>
      <c r="G132" s="3"/>
      <c r="H132" s="3"/>
      <c r="I132" s="37">
        <v>1834.4</v>
      </c>
      <c r="J132" s="37">
        <v>84.02</v>
      </c>
      <c r="K132" s="48"/>
      <c r="L132" s="36"/>
      <c r="M132" s="2"/>
      <c r="N132" s="2"/>
      <c r="O132" s="48">
        <f t="shared" si="14"/>
        <v>1918.42</v>
      </c>
      <c r="P132" s="37"/>
      <c r="Q132" s="33"/>
      <c r="R132" s="2"/>
      <c r="S132" s="2"/>
      <c r="T132" s="10">
        <f t="shared" si="15"/>
        <v>1918.42</v>
      </c>
      <c r="U132" s="2"/>
      <c r="V132" s="33" t="s">
        <v>557</v>
      </c>
      <c r="W132" s="33" t="s">
        <v>558</v>
      </c>
      <c r="X132" s="2"/>
      <c r="Y132" s="2"/>
      <c r="Z132" s="9" t="s">
        <v>35</v>
      </c>
      <c r="AA132" s="2"/>
      <c r="AB132" s="2"/>
      <c r="AC132" s="71"/>
      <c r="AD132" s="71"/>
      <c r="AE132" s="71"/>
      <c r="AF132" s="71"/>
    </row>
    <row r="133" spans="2:32" ht="15.75" x14ac:dyDescent="0.25">
      <c r="B133" s="9">
        <v>9</v>
      </c>
      <c r="C133" s="3" t="s">
        <v>319</v>
      </c>
      <c r="D133" s="37" t="s">
        <v>308</v>
      </c>
      <c r="E133" s="37" t="s">
        <v>309</v>
      </c>
      <c r="F133" s="3" t="s">
        <v>310</v>
      </c>
      <c r="G133" s="3"/>
      <c r="H133" s="3"/>
      <c r="I133" s="37">
        <v>2795</v>
      </c>
      <c r="J133" s="37"/>
      <c r="K133" s="48"/>
      <c r="L133" s="36"/>
      <c r="M133" s="2"/>
      <c r="N133" s="2"/>
      <c r="O133" s="48">
        <f t="shared" si="14"/>
        <v>2795</v>
      </c>
      <c r="P133" s="37">
        <v>37.340000000000003</v>
      </c>
      <c r="Q133" s="33"/>
      <c r="R133" s="2"/>
      <c r="S133" s="2"/>
      <c r="T133" s="10">
        <f t="shared" si="15"/>
        <v>2757.66</v>
      </c>
      <c r="U133" s="2"/>
      <c r="V133" s="9" t="s">
        <v>510</v>
      </c>
      <c r="W133" s="33" t="s">
        <v>517</v>
      </c>
      <c r="X133" s="2"/>
      <c r="Y133" s="2"/>
      <c r="Z133" s="9" t="s">
        <v>35</v>
      </c>
      <c r="AA133" s="2"/>
      <c r="AB133" s="2"/>
      <c r="AC133" s="71"/>
      <c r="AD133" s="71"/>
      <c r="AE133" s="71"/>
      <c r="AF133" s="71"/>
    </row>
    <row r="134" spans="2:32" ht="15.75" x14ac:dyDescent="0.25">
      <c r="B134" s="9">
        <v>10</v>
      </c>
      <c r="C134" s="3" t="s">
        <v>320</v>
      </c>
      <c r="D134" s="37" t="s">
        <v>308</v>
      </c>
      <c r="E134" s="37" t="s">
        <v>309</v>
      </c>
      <c r="F134" s="3" t="s">
        <v>310</v>
      </c>
      <c r="G134" s="3"/>
      <c r="H134" s="3"/>
      <c r="I134" s="37">
        <v>2969.75</v>
      </c>
      <c r="J134" s="37"/>
      <c r="K134" s="48"/>
      <c r="L134" s="36"/>
      <c r="M134" s="33"/>
      <c r="N134" s="33"/>
      <c r="O134" s="48">
        <f t="shared" si="14"/>
        <v>2969.75</v>
      </c>
      <c r="P134" s="37">
        <v>56.36</v>
      </c>
      <c r="Q134" s="2"/>
      <c r="R134" s="2"/>
      <c r="S134" s="2"/>
      <c r="T134" s="10">
        <f t="shared" si="15"/>
        <v>2913.39</v>
      </c>
      <c r="U134" s="2"/>
      <c r="V134" s="33" t="s">
        <v>511</v>
      </c>
      <c r="W134" s="33" t="s">
        <v>518</v>
      </c>
      <c r="X134" s="2"/>
      <c r="Y134" s="2"/>
      <c r="Z134" s="9" t="s">
        <v>35</v>
      </c>
      <c r="AA134" s="2"/>
      <c r="AB134" s="2"/>
      <c r="AC134" s="71"/>
      <c r="AD134" s="71"/>
      <c r="AE134" s="71"/>
      <c r="AF134" s="71"/>
    </row>
    <row r="135" spans="2:32" ht="15.75" x14ac:dyDescent="0.25">
      <c r="B135" s="9">
        <v>11</v>
      </c>
      <c r="C135" s="3" t="s">
        <v>321</v>
      </c>
      <c r="D135" s="37" t="s">
        <v>308</v>
      </c>
      <c r="E135" s="37" t="s">
        <v>309</v>
      </c>
      <c r="F135" s="3" t="s">
        <v>310</v>
      </c>
      <c r="G135" s="3"/>
      <c r="H135" s="3"/>
      <c r="I135" s="37">
        <v>1440</v>
      </c>
      <c r="J135" s="37">
        <v>121.26</v>
      </c>
      <c r="K135" s="48"/>
      <c r="L135" s="36"/>
      <c r="M135" s="33"/>
      <c r="N135" s="33"/>
      <c r="O135" s="48">
        <f t="shared" si="14"/>
        <v>1561.26</v>
      </c>
      <c r="P135" s="37"/>
      <c r="Q135" s="2"/>
      <c r="R135" s="2"/>
      <c r="S135" s="2"/>
      <c r="T135" s="10">
        <f t="shared" si="15"/>
        <v>1561.26</v>
      </c>
      <c r="U135" s="2"/>
      <c r="V135" s="33" t="s">
        <v>560</v>
      </c>
      <c r="W135" s="72" t="s">
        <v>559</v>
      </c>
      <c r="X135" s="2"/>
      <c r="Y135" s="2"/>
      <c r="Z135" s="9" t="s">
        <v>35</v>
      </c>
      <c r="AA135" s="2"/>
      <c r="AB135" s="2"/>
      <c r="AC135" s="71"/>
      <c r="AD135" s="71"/>
      <c r="AE135" s="71"/>
      <c r="AF135" s="71"/>
    </row>
    <row r="136" spans="2:32" ht="15.75" x14ac:dyDescent="0.25">
      <c r="B136" s="9">
        <v>12</v>
      </c>
      <c r="C136" s="3" t="s">
        <v>322</v>
      </c>
      <c r="D136" s="37" t="s">
        <v>308</v>
      </c>
      <c r="E136" s="37" t="s">
        <v>309</v>
      </c>
      <c r="F136" s="3" t="s">
        <v>310</v>
      </c>
      <c r="G136" s="3"/>
      <c r="H136" s="3"/>
      <c r="I136" s="34">
        <v>3554.25</v>
      </c>
      <c r="J136" s="34"/>
      <c r="K136" s="48"/>
      <c r="L136" s="36"/>
      <c r="M136" s="33"/>
      <c r="N136" s="33"/>
      <c r="O136" s="48">
        <f t="shared" si="14"/>
        <v>3554.25</v>
      </c>
      <c r="P136" s="34">
        <v>157.9</v>
      </c>
      <c r="Q136" s="2"/>
      <c r="R136" s="2"/>
      <c r="S136" s="2"/>
      <c r="T136" s="10">
        <f t="shared" si="15"/>
        <v>3396.35</v>
      </c>
      <c r="U136" s="2"/>
      <c r="V136" s="33" t="s">
        <v>512</v>
      </c>
      <c r="W136" s="33" t="s">
        <v>323</v>
      </c>
      <c r="X136" s="2"/>
      <c r="Y136" s="2"/>
      <c r="Z136" s="9" t="s">
        <v>35</v>
      </c>
      <c r="AA136" s="2"/>
      <c r="AB136" s="2"/>
      <c r="AC136" s="71"/>
      <c r="AD136" s="71"/>
      <c r="AE136" s="71"/>
      <c r="AF136" s="71"/>
    </row>
    <row r="137" spans="2:32" ht="15.75" x14ac:dyDescent="0.25">
      <c r="B137" s="9">
        <v>13</v>
      </c>
      <c r="C137" s="3" t="s">
        <v>324</v>
      </c>
      <c r="D137" s="37" t="s">
        <v>308</v>
      </c>
      <c r="E137" s="37" t="s">
        <v>309</v>
      </c>
      <c r="F137" s="3" t="s">
        <v>310</v>
      </c>
      <c r="G137" s="3"/>
      <c r="H137" s="3"/>
      <c r="I137" s="34">
        <v>3096</v>
      </c>
      <c r="J137" s="34"/>
      <c r="K137" s="48"/>
      <c r="L137" s="36"/>
      <c r="M137" s="33"/>
      <c r="N137" s="33"/>
      <c r="O137" s="48">
        <f t="shared" si="14"/>
        <v>3096</v>
      </c>
      <c r="P137" s="34">
        <v>90.34</v>
      </c>
      <c r="Q137" s="2"/>
      <c r="R137" s="2"/>
      <c r="S137" s="2"/>
      <c r="T137" s="10">
        <f t="shared" si="15"/>
        <v>3005.66</v>
      </c>
      <c r="U137" s="2"/>
      <c r="V137" s="33" t="s">
        <v>564</v>
      </c>
      <c r="W137" s="72" t="s">
        <v>519</v>
      </c>
      <c r="X137" s="2"/>
      <c r="Y137" s="2"/>
      <c r="Z137" s="9" t="s">
        <v>35</v>
      </c>
      <c r="AA137" s="2"/>
      <c r="AB137" s="2"/>
      <c r="AC137" s="71"/>
      <c r="AD137" s="71"/>
      <c r="AE137" s="71"/>
      <c r="AF137" s="70"/>
    </row>
    <row r="138" spans="2:32" s="2" customFormat="1" ht="15.75" x14ac:dyDescent="0.25">
      <c r="B138" s="9">
        <v>14</v>
      </c>
      <c r="C138" s="3" t="s">
        <v>774</v>
      </c>
      <c r="D138" s="37" t="s">
        <v>308</v>
      </c>
      <c r="E138" s="37" t="s">
        <v>309</v>
      </c>
      <c r="F138" s="3" t="s">
        <v>310</v>
      </c>
      <c r="G138" s="3"/>
      <c r="H138" s="3"/>
      <c r="I138" s="34">
        <v>1190.7</v>
      </c>
      <c r="J138" s="34">
        <v>137.21</v>
      </c>
      <c r="K138" s="48"/>
      <c r="L138" s="36"/>
      <c r="M138" s="33"/>
      <c r="N138" s="33"/>
      <c r="O138" s="48">
        <f t="shared" si="14"/>
        <v>1327.91</v>
      </c>
      <c r="P138" s="34"/>
      <c r="T138" s="10">
        <f t="shared" si="15"/>
        <v>1327.91</v>
      </c>
      <c r="V138" s="33"/>
      <c r="W138" s="33" t="s">
        <v>775</v>
      </c>
      <c r="Z138" s="9" t="s">
        <v>35</v>
      </c>
      <c r="AC138" s="71"/>
      <c r="AD138" s="71"/>
      <c r="AE138" s="71"/>
      <c r="AF138" s="70"/>
    </row>
    <row r="139" spans="2:32" s="2" customFormat="1" ht="15.75" x14ac:dyDescent="0.25">
      <c r="C139" s="20" t="s">
        <v>325</v>
      </c>
      <c r="D139" s="37"/>
      <c r="E139" s="34"/>
      <c r="F139" s="34"/>
      <c r="G139" s="3"/>
      <c r="H139" s="3"/>
      <c r="I139" s="49">
        <f>SUM(I125:I138)</f>
        <v>30091.899999999998</v>
      </c>
      <c r="J139" s="49">
        <f>SUM(J125:J138)</f>
        <v>897.81999999999994</v>
      </c>
      <c r="K139" s="49">
        <f>SUM(K125:K138)</f>
        <v>0</v>
      </c>
      <c r="L139" s="49">
        <v>0</v>
      </c>
      <c r="M139" s="49">
        <f t="shared" ref="M139:S139" si="16">SUM(M125:M138)</f>
        <v>0</v>
      </c>
      <c r="N139" s="49">
        <f t="shared" si="16"/>
        <v>0</v>
      </c>
      <c r="O139" s="49">
        <f>SUM(O125:O138)</f>
        <v>30989.72</v>
      </c>
      <c r="P139" s="49">
        <f>SUM(P125:P138)</f>
        <v>341.94000000000005</v>
      </c>
      <c r="Q139" s="49">
        <f t="shared" si="16"/>
        <v>0</v>
      </c>
      <c r="R139" s="49">
        <f t="shared" si="16"/>
        <v>0</v>
      </c>
      <c r="S139" s="49">
        <f t="shared" si="16"/>
        <v>0</v>
      </c>
      <c r="T139" s="49">
        <f>SUM(T125:T138)</f>
        <v>30647.779999999995</v>
      </c>
      <c r="AD139"/>
      <c r="AE139"/>
      <c r="AF139" s="70"/>
    </row>
    <row r="140" spans="2:32" s="2" customFormat="1" ht="15.75" x14ac:dyDescent="0.25">
      <c r="C140" s="20"/>
      <c r="D140" s="37"/>
      <c r="E140" s="34"/>
      <c r="F140" s="34"/>
      <c r="G140" s="3"/>
      <c r="H140" s="3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AF140" s="70"/>
    </row>
    <row r="141" spans="2:32" s="2" customFormat="1" ht="15.75" x14ac:dyDescent="0.25">
      <c r="C141" s="20"/>
      <c r="D141" s="37"/>
      <c r="E141" s="34"/>
      <c r="F141" s="34"/>
      <c r="G141" s="3"/>
      <c r="H141" s="3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AF141" s="70"/>
    </row>
    <row r="142" spans="2:32" s="2" customFormat="1" ht="15.75" x14ac:dyDescent="0.25">
      <c r="C142" s="20"/>
      <c r="D142" s="37"/>
      <c r="E142" s="34"/>
      <c r="F142" s="34"/>
      <c r="G142" s="3"/>
      <c r="H142" s="3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AF142" s="70"/>
    </row>
    <row r="143" spans="2:32" s="2" customFormat="1" ht="15.75" x14ac:dyDescent="0.25">
      <c r="C143" s="20"/>
      <c r="D143" s="37"/>
      <c r="E143" s="34"/>
      <c r="F143" s="34"/>
      <c r="G143" s="3"/>
      <c r="H143" s="3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AF143" s="70"/>
    </row>
    <row r="144" spans="2:32" s="2" customFormat="1" ht="15.75" x14ac:dyDescent="0.25">
      <c r="C144" s="20"/>
      <c r="D144" s="37"/>
      <c r="E144" s="34"/>
      <c r="F144" s="34"/>
      <c r="G144" s="3"/>
      <c r="H144" s="3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AF144" s="70"/>
    </row>
    <row r="145" spans="2:32" s="2" customFormat="1" ht="15.75" x14ac:dyDescent="0.25">
      <c r="C145" s="20"/>
      <c r="D145" s="37"/>
      <c r="E145" s="34"/>
      <c r="F145" s="34"/>
      <c r="G145" s="3"/>
      <c r="H145" s="3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AF145" s="70"/>
    </row>
    <row r="146" spans="2:32" s="2" customFormat="1" ht="15.75" x14ac:dyDescent="0.25">
      <c r="C146" s="20"/>
      <c r="D146" s="116" t="s">
        <v>301</v>
      </c>
      <c r="E146" s="116"/>
      <c r="H146" s="116" t="s">
        <v>302</v>
      </c>
      <c r="I146" s="116"/>
      <c r="J146" s="116"/>
      <c r="K146" s="116"/>
      <c r="O146" s="116" t="s">
        <v>303</v>
      </c>
      <c r="P146" s="116"/>
      <c r="Q146" s="116"/>
      <c r="R146" s="116"/>
      <c r="S146" s="49"/>
      <c r="T146" s="49"/>
      <c r="AF146" s="70"/>
    </row>
    <row r="147" spans="2:32" s="2" customFormat="1" ht="15.75" x14ac:dyDescent="0.25">
      <c r="C147" s="20"/>
      <c r="D147" s="116" t="s">
        <v>28</v>
      </c>
      <c r="E147" s="116"/>
      <c r="H147" s="116" t="s">
        <v>131</v>
      </c>
      <c r="I147" s="116"/>
      <c r="J147" s="116"/>
      <c r="K147" s="116"/>
      <c r="O147" s="116" t="s">
        <v>53</v>
      </c>
      <c r="P147" s="116"/>
      <c r="Q147" s="116"/>
      <c r="R147" s="116"/>
      <c r="S147" s="49"/>
      <c r="T147" s="49"/>
      <c r="AF147" s="70"/>
    </row>
    <row r="148" spans="2:32" s="2" customFormat="1" ht="15.75" x14ac:dyDescent="0.25">
      <c r="C148" s="20"/>
      <c r="D148" s="37"/>
      <c r="E148" s="34"/>
      <c r="F148" s="34"/>
      <c r="G148" s="3"/>
      <c r="H148" s="3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AF148" s="70"/>
    </row>
    <row r="149" spans="2:32" s="2" customFormat="1" ht="15.75" x14ac:dyDescent="0.25">
      <c r="C149" s="20"/>
      <c r="D149" s="37"/>
      <c r="E149" s="34"/>
      <c r="F149" s="34"/>
      <c r="G149" s="3"/>
      <c r="H149" s="3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AF149" s="70"/>
    </row>
    <row r="150" spans="2:32" s="2" customFormat="1" ht="15.75" x14ac:dyDescent="0.25">
      <c r="C150" s="20"/>
      <c r="D150" s="37"/>
      <c r="E150" s="34"/>
      <c r="F150" s="34"/>
      <c r="G150" s="3"/>
      <c r="H150" s="3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AF150" s="70"/>
    </row>
    <row r="151" spans="2:32" ht="15.75" x14ac:dyDescent="0.25">
      <c r="B151" s="2"/>
      <c r="C151" s="20"/>
      <c r="D151" s="37"/>
      <c r="E151" s="34"/>
      <c r="F151" s="34"/>
      <c r="G151" s="3"/>
      <c r="H151" s="3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2:32" ht="15.75" x14ac:dyDescent="0.25">
      <c r="B152" s="115" t="s">
        <v>0</v>
      </c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97"/>
      <c r="W152" s="2"/>
      <c r="X152" s="2"/>
      <c r="Y152" s="2"/>
      <c r="Z152" s="2"/>
      <c r="AA152" s="2"/>
      <c r="AB152" s="2"/>
      <c r="AC152" s="2"/>
    </row>
    <row r="153" spans="2:32" ht="15.75" x14ac:dyDescent="0.25">
      <c r="B153" s="115" t="s">
        <v>920</v>
      </c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97"/>
      <c r="W153" s="2"/>
      <c r="X153" s="2"/>
      <c r="Y153" s="2"/>
      <c r="Z153" s="2"/>
      <c r="AA153" s="2"/>
      <c r="AB153" s="2"/>
      <c r="AC153" s="2"/>
    </row>
    <row r="154" spans="2:32" ht="15.75" x14ac:dyDescent="0.25">
      <c r="B154" s="115" t="s">
        <v>326</v>
      </c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97"/>
      <c r="W154" s="2"/>
      <c r="X154" s="2"/>
      <c r="Y154" s="2"/>
      <c r="Z154" s="2"/>
      <c r="AA154" s="2"/>
      <c r="AB154" s="2"/>
      <c r="AC154" s="2"/>
    </row>
    <row r="155" spans="2:32" ht="15.75" x14ac:dyDescent="0.25">
      <c r="B155" s="2"/>
      <c r="C155" s="3"/>
      <c r="D155" s="37"/>
      <c r="E155" s="34"/>
      <c r="F155" s="34"/>
      <c r="G155" s="3"/>
      <c r="H155" s="3"/>
      <c r="I155" s="3"/>
      <c r="J155" s="3"/>
      <c r="K155" s="3"/>
      <c r="L155" s="36"/>
      <c r="M155" s="33"/>
      <c r="N155" s="33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2:32" ht="15.75" x14ac:dyDescent="0.25">
      <c r="B156" s="31" t="s">
        <v>305</v>
      </c>
      <c r="C156" s="20" t="s">
        <v>2</v>
      </c>
      <c r="D156" s="55" t="s">
        <v>3</v>
      </c>
      <c r="E156" s="56" t="s">
        <v>4</v>
      </c>
      <c r="F156" s="56" t="s">
        <v>5</v>
      </c>
      <c r="G156" s="20" t="s">
        <v>6</v>
      </c>
      <c r="H156" s="20" t="s">
        <v>7</v>
      </c>
      <c r="I156" s="20" t="s">
        <v>8</v>
      </c>
      <c r="J156" s="20" t="s">
        <v>9</v>
      </c>
      <c r="K156" s="20" t="s">
        <v>10</v>
      </c>
      <c r="L156" s="57" t="s">
        <v>11</v>
      </c>
      <c r="M156" s="58" t="s">
        <v>12</v>
      </c>
      <c r="N156" s="58" t="s">
        <v>13</v>
      </c>
      <c r="O156" s="20" t="s">
        <v>14</v>
      </c>
      <c r="P156" s="31" t="s">
        <v>15</v>
      </c>
      <c r="Q156" s="31" t="s">
        <v>16</v>
      </c>
      <c r="R156" s="31" t="s">
        <v>17</v>
      </c>
      <c r="S156" s="31" t="s">
        <v>18</v>
      </c>
      <c r="T156" s="31" t="s">
        <v>19</v>
      </c>
      <c r="U156" s="40" t="s">
        <v>20</v>
      </c>
      <c r="V156" s="31" t="s">
        <v>21</v>
      </c>
      <c r="W156" s="31" t="s">
        <v>22</v>
      </c>
      <c r="X156" s="31" t="s">
        <v>23</v>
      </c>
      <c r="Y156" s="2"/>
      <c r="Z156" s="31" t="s">
        <v>24</v>
      </c>
      <c r="AA156" s="31" t="s">
        <v>25</v>
      </c>
      <c r="AB156" s="2"/>
      <c r="AC156" s="2"/>
      <c r="AD156" s="31" t="s">
        <v>307</v>
      </c>
      <c r="AE156" s="31" t="s">
        <v>327</v>
      </c>
    </row>
    <row r="157" spans="2:32" s="72" customFormat="1" ht="15.75" x14ac:dyDescent="0.25">
      <c r="B157" s="2"/>
      <c r="C157" s="3"/>
      <c r="D157" s="37"/>
      <c r="E157" s="34"/>
      <c r="F157" s="34"/>
      <c r="G157" s="3"/>
      <c r="H157" s="3"/>
      <c r="I157" s="3"/>
      <c r="J157" s="3"/>
      <c r="K157" s="3"/>
      <c r="L157" s="36"/>
      <c r="M157" s="33"/>
      <c r="N157" s="33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2:32" s="72" customFormat="1" ht="15.75" x14ac:dyDescent="0.25">
      <c r="B158" s="33">
        <v>1</v>
      </c>
      <c r="C158" s="3" t="s">
        <v>328</v>
      </c>
      <c r="D158" s="37" t="s">
        <v>329</v>
      </c>
      <c r="E158" s="37" t="s">
        <v>330</v>
      </c>
      <c r="F158" s="3" t="s">
        <v>331</v>
      </c>
      <c r="G158" s="3"/>
      <c r="H158" s="13" t="s">
        <v>188</v>
      </c>
      <c r="I158" s="37">
        <v>1696.88</v>
      </c>
      <c r="J158" s="37">
        <v>104.82</v>
      </c>
      <c r="K158" s="48"/>
      <c r="L158" s="3"/>
      <c r="M158" s="3"/>
      <c r="N158" s="3"/>
      <c r="O158" s="48">
        <f>SUM(I158:N158)</f>
        <v>1801.7</v>
      </c>
      <c r="P158" s="37"/>
      <c r="T158" s="34">
        <f t="shared" ref="T158:T164" si="17">O158-P158-Q158-R158-S158</f>
        <v>1801.7</v>
      </c>
      <c r="U158" s="104" t="s">
        <v>664</v>
      </c>
      <c r="V158" s="3" t="s">
        <v>520</v>
      </c>
      <c r="W158" s="3" t="s">
        <v>524</v>
      </c>
      <c r="X158" s="33" t="s">
        <v>332</v>
      </c>
      <c r="Z158" s="33" t="s">
        <v>35</v>
      </c>
      <c r="AC158" s="3"/>
      <c r="AD158" s="3"/>
      <c r="AE158" s="3" t="s">
        <v>563</v>
      </c>
    </row>
    <row r="159" spans="2:32" s="72" customFormat="1" ht="15.75" x14ac:dyDescent="0.25">
      <c r="B159" s="33">
        <v>2</v>
      </c>
      <c r="C159" s="3" t="s">
        <v>925</v>
      </c>
      <c r="D159" s="37" t="s">
        <v>329</v>
      </c>
      <c r="E159" s="37" t="s">
        <v>330</v>
      </c>
      <c r="F159" s="3" t="s">
        <v>331</v>
      </c>
      <c r="G159" s="3"/>
      <c r="H159" s="13" t="s">
        <v>188</v>
      </c>
      <c r="I159" s="37">
        <v>735.18</v>
      </c>
      <c r="J159" s="37">
        <v>166.52</v>
      </c>
      <c r="K159" s="48"/>
      <c r="L159" s="3"/>
      <c r="M159" s="3"/>
      <c r="N159" s="3"/>
      <c r="O159" s="48">
        <f t="shared" ref="O159:O172" si="18">SUM(I159:N159)</f>
        <v>901.69999999999993</v>
      </c>
      <c r="P159" s="37"/>
      <c r="T159" s="34">
        <f t="shared" si="17"/>
        <v>901.69999999999993</v>
      </c>
      <c r="U159" s="104"/>
      <c r="V159" s="79" t="s">
        <v>924</v>
      </c>
      <c r="W159" s="33" t="s">
        <v>923</v>
      </c>
      <c r="X159" s="33" t="s">
        <v>922</v>
      </c>
      <c r="Z159" s="33" t="s">
        <v>35</v>
      </c>
      <c r="AC159" s="3"/>
      <c r="AD159" s="3" t="s">
        <v>475</v>
      </c>
      <c r="AE159" s="3" t="s">
        <v>563</v>
      </c>
    </row>
    <row r="160" spans="2:32" s="72" customFormat="1" ht="15.75" x14ac:dyDescent="0.25">
      <c r="B160" s="33">
        <v>3</v>
      </c>
      <c r="C160" s="3" t="s">
        <v>738</v>
      </c>
      <c r="D160" s="37" t="s">
        <v>329</v>
      </c>
      <c r="E160" s="37" t="s">
        <v>330</v>
      </c>
      <c r="F160" s="3" t="s">
        <v>331</v>
      </c>
      <c r="G160" s="3"/>
      <c r="H160" s="13" t="s">
        <v>188</v>
      </c>
      <c r="I160" s="37">
        <v>1483.21</v>
      </c>
      <c r="J160" s="37">
        <v>118.49</v>
      </c>
      <c r="K160" s="48"/>
      <c r="L160" s="3"/>
      <c r="M160" s="3"/>
      <c r="N160" s="3"/>
      <c r="O160" s="48">
        <f t="shared" si="18"/>
        <v>1601.7</v>
      </c>
      <c r="P160" s="37"/>
      <c r="T160" s="34">
        <f t="shared" si="17"/>
        <v>1601.7</v>
      </c>
      <c r="U160" s="104" t="s">
        <v>746</v>
      </c>
      <c r="V160" s="79" t="s">
        <v>739</v>
      </c>
      <c r="W160" s="33" t="s">
        <v>740</v>
      </c>
      <c r="X160" s="33" t="s">
        <v>733</v>
      </c>
      <c r="Z160" s="33" t="s">
        <v>35</v>
      </c>
      <c r="AC160" s="3"/>
      <c r="AD160" s="3"/>
      <c r="AE160" s="3"/>
    </row>
    <row r="161" spans="2:31" s="72" customFormat="1" ht="15.75" x14ac:dyDescent="0.25">
      <c r="B161" s="33">
        <v>4</v>
      </c>
      <c r="C161" s="33" t="s">
        <v>336</v>
      </c>
      <c r="D161" s="37" t="s">
        <v>329</v>
      </c>
      <c r="E161" s="33" t="s">
        <v>337</v>
      </c>
      <c r="F161" s="3" t="s">
        <v>331</v>
      </c>
      <c r="G161" s="3"/>
      <c r="H161" s="13" t="s">
        <v>188</v>
      </c>
      <c r="I161" s="34">
        <v>1440</v>
      </c>
      <c r="J161" s="33">
        <v>121.26</v>
      </c>
      <c r="K161" s="48"/>
      <c r="M161" s="33"/>
      <c r="O161" s="48">
        <f t="shared" si="18"/>
        <v>1561.26</v>
      </c>
      <c r="T161" s="34">
        <f t="shared" si="17"/>
        <v>1561.26</v>
      </c>
      <c r="U161" s="104">
        <v>1126238610</v>
      </c>
      <c r="V161" s="79" t="s">
        <v>522</v>
      </c>
      <c r="W161" s="33" t="s">
        <v>526</v>
      </c>
      <c r="X161" s="33" t="s">
        <v>332</v>
      </c>
      <c r="Z161" s="33" t="s">
        <v>35</v>
      </c>
      <c r="AD161" s="33" t="s">
        <v>338</v>
      </c>
      <c r="AE161" s="33" t="s">
        <v>562</v>
      </c>
    </row>
    <row r="162" spans="2:31" s="72" customFormat="1" ht="15.75" x14ac:dyDescent="0.25">
      <c r="B162" s="33">
        <v>5</v>
      </c>
      <c r="C162" s="3" t="s">
        <v>565</v>
      </c>
      <c r="D162" s="4" t="s">
        <v>329</v>
      </c>
      <c r="E162" s="4" t="s">
        <v>168</v>
      </c>
      <c r="F162" s="3" t="s">
        <v>331</v>
      </c>
      <c r="G162" s="5"/>
      <c r="H162" s="5" t="s">
        <v>38</v>
      </c>
      <c r="I162" s="7">
        <v>3165.19</v>
      </c>
      <c r="J162" s="6"/>
      <c r="K162" s="34"/>
      <c r="O162" s="48">
        <f t="shared" si="18"/>
        <v>3165.19</v>
      </c>
      <c r="P162" s="6">
        <v>97.87</v>
      </c>
      <c r="T162" s="34">
        <f t="shared" si="17"/>
        <v>3067.32</v>
      </c>
      <c r="U162" s="104">
        <v>1500399124</v>
      </c>
      <c r="V162" s="16" t="s">
        <v>568</v>
      </c>
      <c r="W162" s="13" t="s">
        <v>566</v>
      </c>
      <c r="X162" s="33" t="s">
        <v>567</v>
      </c>
      <c r="Z162" s="33" t="s">
        <v>35</v>
      </c>
    </row>
    <row r="163" spans="2:31" s="72" customFormat="1" ht="15.75" x14ac:dyDescent="0.25">
      <c r="B163" s="33">
        <v>6</v>
      </c>
      <c r="C163" s="3" t="s">
        <v>671</v>
      </c>
      <c r="D163" s="4" t="s">
        <v>329</v>
      </c>
      <c r="E163" s="4" t="s">
        <v>337</v>
      </c>
      <c r="F163" s="3" t="s">
        <v>331</v>
      </c>
      <c r="G163" s="5"/>
      <c r="H163" s="5" t="s">
        <v>38</v>
      </c>
      <c r="I163" s="7">
        <v>2140.14</v>
      </c>
      <c r="J163" s="6">
        <v>38.01</v>
      </c>
      <c r="K163" s="34"/>
      <c r="O163" s="48">
        <f t="shared" si="18"/>
        <v>2178.15</v>
      </c>
      <c r="P163" s="6"/>
      <c r="T163" s="34">
        <f t="shared" si="17"/>
        <v>2178.15</v>
      </c>
      <c r="U163" s="104" t="s">
        <v>687</v>
      </c>
      <c r="V163" s="16"/>
      <c r="W163" s="13" t="s">
        <v>628</v>
      </c>
      <c r="X163" s="33" t="s">
        <v>630</v>
      </c>
      <c r="Z163" s="33" t="s">
        <v>35</v>
      </c>
    </row>
    <row r="164" spans="2:31" s="72" customFormat="1" ht="15.75" x14ac:dyDescent="0.25">
      <c r="B164" s="33">
        <v>7</v>
      </c>
      <c r="C164" s="3" t="s">
        <v>648</v>
      </c>
      <c r="D164" s="4" t="s">
        <v>329</v>
      </c>
      <c r="E164" s="4" t="s">
        <v>649</v>
      </c>
      <c r="F164" s="3" t="s">
        <v>331</v>
      </c>
      <c r="G164" s="5"/>
      <c r="H164" s="5" t="s">
        <v>38</v>
      </c>
      <c r="I164" s="7">
        <v>4000</v>
      </c>
      <c r="J164" s="6"/>
      <c r="K164" s="34"/>
      <c r="M164" s="92"/>
      <c r="O164" s="48">
        <f t="shared" si="18"/>
        <v>4000</v>
      </c>
      <c r="P164" s="6">
        <v>313.8</v>
      </c>
      <c r="T164" s="34">
        <f t="shared" si="17"/>
        <v>3686.2</v>
      </c>
      <c r="U164" s="104" t="s">
        <v>667</v>
      </c>
      <c r="V164" s="16"/>
      <c r="W164" s="16" t="s">
        <v>651</v>
      </c>
      <c r="X164" s="33" t="s">
        <v>650</v>
      </c>
      <c r="Z164" s="33" t="s">
        <v>35</v>
      </c>
    </row>
    <row r="165" spans="2:31" s="2" customFormat="1" ht="15.75" x14ac:dyDescent="0.25">
      <c r="B165" s="33">
        <v>8</v>
      </c>
      <c r="C165" s="3" t="s">
        <v>728</v>
      </c>
      <c r="D165" s="4" t="s">
        <v>329</v>
      </c>
      <c r="E165" s="4" t="s">
        <v>176</v>
      </c>
      <c r="F165" s="3" t="s">
        <v>331</v>
      </c>
      <c r="G165" s="5"/>
      <c r="H165" s="5" t="s">
        <v>38</v>
      </c>
      <c r="I165" s="7">
        <v>2752</v>
      </c>
      <c r="J165" s="6"/>
      <c r="K165" s="34"/>
      <c r="L165" s="72"/>
      <c r="M165" s="92"/>
      <c r="N165" s="72"/>
      <c r="O165" s="48">
        <f t="shared" si="18"/>
        <v>2752</v>
      </c>
      <c r="P165" s="6">
        <v>32.67</v>
      </c>
      <c r="Q165" s="72"/>
      <c r="R165" s="72"/>
      <c r="S165" s="72"/>
      <c r="T165" s="34">
        <f t="shared" ref="T165:T181" si="19">O165-P165-Q165-R165-S165</f>
        <v>2719.33</v>
      </c>
      <c r="U165" s="104" t="s">
        <v>741</v>
      </c>
      <c r="V165" s="16" t="s">
        <v>731</v>
      </c>
      <c r="W165" s="16" t="s">
        <v>730</v>
      </c>
      <c r="X165" s="33" t="s">
        <v>729</v>
      </c>
      <c r="Y165" s="72"/>
      <c r="Z165" s="33" t="s">
        <v>35</v>
      </c>
      <c r="AA165" s="72"/>
      <c r="AB165" s="72"/>
      <c r="AC165" s="72"/>
      <c r="AD165" s="72"/>
      <c r="AE165" s="72"/>
    </row>
    <row r="166" spans="2:31" s="2" customFormat="1" ht="15.75" x14ac:dyDescent="0.25">
      <c r="B166" s="33">
        <v>9</v>
      </c>
      <c r="C166" s="3" t="s">
        <v>732</v>
      </c>
      <c r="D166" s="4" t="s">
        <v>329</v>
      </c>
      <c r="E166" s="4" t="s">
        <v>212</v>
      </c>
      <c r="F166" s="3" t="s">
        <v>331</v>
      </c>
      <c r="G166" s="5"/>
      <c r="H166" s="5" t="s">
        <v>38</v>
      </c>
      <c r="I166" s="7">
        <v>4200</v>
      </c>
      <c r="J166" s="6"/>
      <c r="K166" s="34"/>
      <c r="L166" s="72"/>
      <c r="M166" s="92"/>
      <c r="N166" s="72"/>
      <c r="O166" s="48">
        <f t="shared" si="18"/>
        <v>4200</v>
      </c>
      <c r="P166" s="6">
        <v>335.56</v>
      </c>
      <c r="Q166" s="72"/>
      <c r="R166" s="72"/>
      <c r="S166" s="72"/>
      <c r="T166" s="34">
        <f t="shared" si="19"/>
        <v>3864.44</v>
      </c>
      <c r="U166" s="104" t="s">
        <v>742</v>
      </c>
      <c r="V166" s="16"/>
      <c r="W166" s="16" t="s">
        <v>737</v>
      </c>
      <c r="X166" s="33" t="s">
        <v>733</v>
      </c>
      <c r="Y166" s="72"/>
      <c r="Z166" s="33" t="s">
        <v>35</v>
      </c>
      <c r="AA166" s="72"/>
      <c r="AB166" s="72"/>
      <c r="AC166" s="72"/>
      <c r="AD166" s="72"/>
      <c r="AE166" s="72"/>
    </row>
    <row r="167" spans="2:31" s="2" customFormat="1" ht="15.75" x14ac:dyDescent="0.25">
      <c r="B167" s="33">
        <v>10</v>
      </c>
      <c r="C167" s="3" t="s">
        <v>749</v>
      </c>
      <c r="D167" s="4" t="s">
        <v>329</v>
      </c>
      <c r="E167" s="4" t="s">
        <v>850</v>
      </c>
      <c r="F167" s="3" t="s">
        <v>331</v>
      </c>
      <c r="G167" s="5"/>
      <c r="H167" s="5" t="s">
        <v>38</v>
      </c>
      <c r="I167" s="7">
        <v>2489.5</v>
      </c>
      <c r="J167" s="6">
        <v>10.89</v>
      </c>
      <c r="K167" s="34"/>
      <c r="L167" s="72"/>
      <c r="M167" s="92"/>
      <c r="N167" s="72"/>
      <c r="O167" s="48">
        <f t="shared" si="18"/>
        <v>2500.39</v>
      </c>
      <c r="P167" s="6"/>
      <c r="Q167" s="72"/>
      <c r="R167" s="72"/>
      <c r="S167" s="72"/>
      <c r="T167" s="34">
        <f t="shared" si="19"/>
        <v>2500.39</v>
      </c>
      <c r="U167" s="111" t="s">
        <v>917</v>
      </c>
      <c r="V167" s="16" t="s">
        <v>752</v>
      </c>
      <c r="W167" s="16" t="s">
        <v>751</v>
      </c>
      <c r="X167" s="33" t="s">
        <v>748</v>
      </c>
      <c r="Y167" s="72"/>
      <c r="Z167" s="33" t="s">
        <v>35</v>
      </c>
      <c r="AA167" s="72"/>
      <c r="AB167" s="72"/>
      <c r="AC167" s="72"/>
      <c r="AD167" s="72"/>
      <c r="AE167" s="72"/>
    </row>
    <row r="168" spans="2:31" s="2" customFormat="1" ht="15.75" x14ac:dyDescent="0.25">
      <c r="B168" s="33">
        <v>11</v>
      </c>
      <c r="C168" s="3" t="s">
        <v>754</v>
      </c>
      <c r="D168" s="4" t="s">
        <v>329</v>
      </c>
      <c r="E168" s="4" t="s">
        <v>107</v>
      </c>
      <c r="F168" s="3" t="s">
        <v>331</v>
      </c>
      <c r="G168" s="5"/>
      <c r="H168" s="5" t="s">
        <v>38</v>
      </c>
      <c r="I168" s="7">
        <v>2508.5</v>
      </c>
      <c r="J168" s="6">
        <v>8.83</v>
      </c>
      <c r="K168" s="34"/>
      <c r="L168" s="72"/>
      <c r="M168" s="92"/>
      <c r="N168" s="72"/>
      <c r="O168" s="48">
        <f t="shared" si="18"/>
        <v>2517.33</v>
      </c>
      <c r="P168" s="6"/>
      <c r="Q168" s="72"/>
      <c r="R168" s="72"/>
      <c r="S168" s="72"/>
      <c r="T168" s="34">
        <f t="shared" si="19"/>
        <v>2517.33</v>
      </c>
      <c r="U168" s="104" t="s">
        <v>773</v>
      </c>
      <c r="V168" s="16" t="s">
        <v>757</v>
      </c>
      <c r="W168" s="16" t="s">
        <v>756</v>
      </c>
      <c r="X168" s="33" t="s">
        <v>755</v>
      </c>
      <c r="Y168" s="72"/>
      <c r="Z168" s="33" t="s">
        <v>35</v>
      </c>
      <c r="AA168" s="72"/>
      <c r="AB168" s="72"/>
      <c r="AC168" s="72"/>
      <c r="AD168" s="72"/>
      <c r="AE168" s="72"/>
    </row>
    <row r="169" spans="2:31" s="2" customFormat="1" ht="15.75" x14ac:dyDescent="0.25">
      <c r="B169" s="33">
        <v>12</v>
      </c>
      <c r="C169" s="3" t="s">
        <v>758</v>
      </c>
      <c r="D169" s="4" t="s">
        <v>329</v>
      </c>
      <c r="E169" s="4" t="s">
        <v>753</v>
      </c>
      <c r="F169" s="3" t="s">
        <v>331</v>
      </c>
      <c r="G169" s="5"/>
      <c r="H169" s="5" t="s">
        <v>38</v>
      </c>
      <c r="I169" s="7">
        <v>2402.5</v>
      </c>
      <c r="J169" s="6">
        <v>19.34</v>
      </c>
      <c r="K169" s="34"/>
      <c r="L169" s="72"/>
      <c r="M169" s="92"/>
      <c r="N169" s="72"/>
      <c r="O169" s="48">
        <f t="shared" si="18"/>
        <v>2421.84</v>
      </c>
      <c r="P169" s="6"/>
      <c r="Q169" s="72"/>
      <c r="R169" s="72"/>
      <c r="S169" s="72"/>
      <c r="T169" s="34">
        <f t="shared" si="19"/>
        <v>2421.84</v>
      </c>
      <c r="U169" s="104"/>
      <c r="V169" s="16" t="s">
        <v>761</v>
      </c>
      <c r="W169" s="16" t="s">
        <v>760</v>
      </c>
      <c r="X169" s="33" t="s">
        <v>759</v>
      </c>
      <c r="Y169" s="72"/>
      <c r="Z169" s="33" t="s">
        <v>35</v>
      </c>
      <c r="AA169" s="72"/>
      <c r="AB169" s="72"/>
      <c r="AC169" s="72"/>
      <c r="AD169" s="72"/>
      <c r="AE169" s="72"/>
    </row>
    <row r="170" spans="2:31" s="2" customFormat="1" ht="15.75" x14ac:dyDescent="0.25">
      <c r="B170" s="33">
        <v>13</v>
      </c>
      <c r="C170" s="3" t="s">
        <v>762</v>
      </c>
      <c r="D170" s="4" t="s">
        <v>329</v>
      </c>
      <c r="E170" s="4" t="s">
        <v>112</v>
      </c>
      <c r="F170" s="3" t="s">
        <v>331</v>
      </c>
      <c r="G170" s="5"/>
      <c r="H170" s="5" t="s">
        <v>38</v>
      </c>
      <c r="I170" s="7">
        <v>2601.3000000000002</v>
      </c>
      <c r="J170" s="6"/>
      <c r="K170" s="34"/>
      <c r="L170" s="72"/>
      <c r="M170" s="92"/>
      <c r="N170" s="72"/>
      <c r="O170" s="48">
        <f t="shared" si="18"/>
        <v>2601.3000000000002</v>
      </c>
      <c r="P170" s="6">
        <v>1.27</v>
      </c>
      <c r="Q170" s="72"/>
      <c r="R170" s="72"/>
      <c r="S170" s="72"/>
      <c r="T170" s="34">
        <f t="shared" si="19"/>
        <v>2600.0300000000002</v>
      </c>
      <c r="U170" s="104" t="s">
        <v>897</v>
      </c>
      <c r="V170" s="16" t="s">
        <v>896</v>
      </c>
      <c r="W170" s="16" t="s">
        <v>895</v>
      </c>
      <c r="X170" s="33" t="s">
        <v>824</v>
      </c>
      <c r="Y170" s="72"/>
      <c r="Z170" s="33" t="s">
        <v>172</v>
      </c>
      <c r="AA170" s="72"/>
      <c r="AB170" s="72"/>
      <c r="AC170" s="72"/>
      <c r="AD170" s="72"/>
      <c r="AE170" s="72"/>
    </row>
    <row r="171" spans="2:31" s="2" customFormat="1" ht="15.75" x14ac:dyDescent="0.25">
      <c r="B171" s="33">
        <v>14</v>
      </c>
      <c r="C171" s="3" t="s">
        <v>799</v>
      </c>
      <c r="D171" s="4" t="s">
        <v>329</v>
      </c>
      <c r="E171" s="4" t="s">
        <v>800</v>
      </c>
      <c r="F171" s="3" t="s">
        <v>331</v>
      </c>
      <c r="G171" s="5"/>
      <c r="H171" s="5" t="s">
        <v>38</v>
      </c>
      <c r="I171" s="7">
        <v>2257</v>
      </c>
      <c r="J171" s="6">
        <v>43.02</v>
      </c>
      <c r="K171" s="34"/>
      <c r="L171" s="72"/>
      <c r="M171" s="92"/>
      <c r="N171" s="72"/>
      <c r="O171" s="48">
        <f t="shared" si="18"/>
        <v>2300.02</v>
      </c>
      <c r="P171" s="6"/>
      <c r="Q171" s="72"/>
      <c r="R171" s="72"/>
      <c r="S171" s="72"/>
      <c r="T171" s="34">
        <f t="shared" si="19"/>
        <v>2300.02</v>
      </c>
      <c r="U171" s="104" t="s">
        <v>823</v>
      </c>
      <c r="V171" s="16" t="s">
        <v>803</v>
      </c>
      <c r="W171" s="16" t="s">
        <v>802</v>
      </c>
      <c r="X171" s="33" t="s">
        <v>801</v>
      </c>
      <c r="Y171" s="72"/>
      <c r="Z171" s="33" t="s">
        <v>172</v>
      </c>
      <c r="AA171" s="72"/>
      <c r="AB171" s="72"/>
      <c r="AC171" s="72"/>
      <c r="AD171" s="72"/>
      <c r="AE171" s="72"/>
    </row>
    <row r="172" spans="2:31" s="2" customFormat="1" ht="15.75" x14ac:dyDescent="0.25">
      <c r="B172" s="33">
        <v>15</v>
      </c>
      <c r="C172" s="3" t="s">
        <v>825</v>
      </c>
      <c r="D172" s="4" t="s">
        <v>329</v>
      </c>
      <c r="E172" s="4" t="s">
        <v>48</v>
      </c>
      <c r="F172" s="3" t="s">
        <v>331</v>
      </c>
      <c r="G172" s="5"/>
      <c r="H172" s="5" t="s">
        <v>38</v>
      </c>
      <c r="I172" s="7">
        <v>3089.7</v>
      </c>
      <c r="J172" s="6"/>
      <c r="K172" s="34"/>
      <c r="L172" s="72"/>
      <c r="M172" s="92"/>
      <c r="N172" s="72"/>
      <c r="O172" s="48">
        <f t="shared" si="18"/>
        <v>3089.7</v>
      </c>
      <c r="P172" s="6">
        <v>89.66</v>
      </c>
      <c r="Q172" s="72"/>
      <c r="R172" s="72"/>
      <c r="S172" s="72"/>
      <c r="T172" s="34">
        <f t="shared" si="19"/>
        <v>3000.04</v>
      </c>
      <c r="U172" s="111" t="s">
        <v>918</v>
      </c>
      <c r="V172" s="16" t="s">
        <v>826</v>
      </c>
      <c r="W172" s="16" t="s">
        <v>827</v>
      </c>
      <c r="X172" s="33" t="s">
        <v>861</v>
      </c>
      <c r="Y172" s="72"/>
      <c r="Z172" s="33" t="s">
        <v>172</v>
      </c>
      <c r="AA172" s="72"/>
      <c r="AB172" s="72"/>
      <c r="AC172" s="72"/>
      <c r="AD172" s="72"/>
      <c r="AE172" s="72"/>
    </row>
    <row r="173" spans="2:31" s="2" customFormat="1" ht="15.75" x14ac:dyDescent="0.25">
      <c r="B173" s="33">
        <v>16</v>
      </c>
      <c r="C173" s="3" t="s">
        <v>847</v>
      </c>
      <c r="D173" s="4" t="s">
        <v>329</v>
      </c>
      <c r="E173" s="4" t="s">
        <v>753</v>
      </c>
      <c r="F173" s="3" t="s">
        <v>331</v>
      </c>
      <c r="G173" s="5"/>
      <c r="H173" s="5" t="s">
        <v>38</v>
      </c>
      <c r="I173" s="7">
        <v>2402.5</v>
      </c>
      <c r="J173" s="6">
        <v>20.62</v>
      </c>
      <c r="K173" s="34"/>
      <c r="L173" s="72"/>
      <c r="M173" s="92">
        <v>160.16</v>
      </c>
      <c r="N173" s="72"/>
      <c r="O173" s="48">
        <f t="shared" ref="O173:O181" si="20">SUM(I173:N173)</f>
        <v>2583.2799999999997</v>
      </c>
      <c r="P173" s="6"/>
      <c r="Q173" s="72"/>
      <c r="R173" s="72"/>
      <c r="S173" s="72"/>
      <c r="T173" s="34">
        <f t="shared" si="19"/>
        <v>2583.2799999999997</v>
      </c>
      <c r="U173" s="104"/>
      <c r="V173" s="16" t="s">
        <v>849</v>
      </c>
      <c r="W173" s="16" t="s">
        <v>848</v>
      </c>
      <c r="X173" s="33" t="s">
        <v>862</v>
      </c>
      <c r="Y173" s="72"/>
      <c r="Z173" s="33" t="s">
        <v>172</v>
      </c>
      <c r="AA173" s="72"/>
      <c r="AB173" s="72"/>
      <c r="AC173" s="72"/>
      <c r="AD173" s="72"/>
      <c r="AE173" s="72"/>
    </row>
    <row r="174" spans="2:31" s="2" customFormat="1" ht="15.75" x14ac:dyDescent="0.25">
      <c r="B174" s="33">
        <v>17</v>
      </c>
      <c r="C174" s="3" t="s">
        <v>851</v>
      </c>
      <c r="D174" s="4" t="s">
        <v>329</v>
      </c>
      <c r="E174" s="4" t="s">
        <v>852</v>
      </c>
      <c r="F174" s="3" t="s">
        <v>331</v>
      </c>
      <c r="G174" s="5"/>
      <c r="H174" s="5" t="s">
        <v>31</v>
      </c>
      <c r="I174" s="7">
        <v>5159.5</v>
      </c>
      <c r="J174" s="6"/>
      <c r="K174" s="34"/>
      <c r="L174" s="72"/>
      <c r="M174" s="92"/>
      <c r="N174" s="72"/>
      <c r="O174" s="48">
        <f t="shared" si="20"/>
        <v>5159.5</v>
      </c>
      <c r="P174" s="6">
        <v>490.17</v>
      </c>
      <c r="Q174" s="72"/>
      <c r="R174" s="72"/>
      <c r="S174" s="72"/>
      <c r="T174" s="34">
        <f t="shared" si="19"/>
        <v>4669.33</v>
      </c>
      <c r="U174" s="104" t="s">
        <v>863</v>
      </c>
      <c r="V174" s="16" t="s">
        <v>854</v>
      </c>
      <c r="W174" s="16" t="s">
        <v>853</v>
      </c>
      <c r="X174" s="33" t="s">
        <v>855</v>
      </c>
      <c r="Y174" s="72"/>
      <c r="Z174" s="33" t="s">
        <v>172</v>
      </c>
      <c r="AA174" s="72"/>
      <c r="AB174" s="72"/>
      <c r="AC174" s="72"/>
      <c r="AD174" s="72"/>
      <c r="AE174" s="72"/>
    </row>
    <row r="175" spans="2:31" s="2" customFormat="1" ht="15.75" x14ac:dyDescent="0.25">
      <c r="B175" s="33">
        <v>18</v>
      </c>
      <c r="C175" s="3" t="s">
        <v>866</v>
      </c>
      <c r="D175" s="4" t="s">
        <v>329</v>
      </c>
      <c r="E175" s="4" t="s">
        <v>103</v>
      </c>
      <c r="F175" s="3" t="s">
        <v>331</v>
      </c>
      <c r="G175" s="5"/>
      <c r="H175" s="5" t="s">
        <v>38</v>
      </c>
      <c r="I175" s="7">
        <v>2866.5</v>
      </c>
      <c r="J175" s="6"/>
      <c r="K175" s="34"/>
      <c r="L175" s="72"/>
      <c r="M175" s="92"/>
      <c r="N175" s="72"/>
      <c r="O175" s="48">
        <f t="shared" si="20"/>
        <v>2866.5</v>
      </c>
      <c r="P175" s="6">
        <v>45.12</v>
      </c>
      <c r="Q175" s="72"/>
      <c r="R175" s="72"/>
      <c r="S175" s="72"/>
      <c r="T175" s="34">
        <f t="shared" si="19"/>
        <v>2821.38</v>
      </c>
      <c r="U175" s="104"/>
      <c r="V175" s="16" t="s">
        <v>869</v>
      </c>
      <c r="W175" s="16" t="s">
        <v>868</v>
      </c>
      <c r="X175" s="33" t="s">
        <v>867</v>
      </c>
      <c r="Y175" s="72"/>
      <c r="Z175" s="33" t="s">
        <v>172</v>
      </c>
      <c r="AA175" s="72"/>
      <c r="AB175" s="72"/>
      <c r="AC175" s="72"/>
      <c r="AD175" s="72"/>
      <c r="AE175" s="72"/>
    </row>
    <row r="176" spans="2:31" s="2" customFormat="1" ht="15.75" x14ac:dyDescent="0.25">
      <c r="B176" s="33">
        <v>19</v>
      </c>
      <c r="C176" s="3" t="s">
        <v>871</v>
      </c>
      <c r="D176" s="4" t="s">
        <v>329</v>
      </c>
      <c r="E176" s="4" t="s">
        <v>753</v>
      </c>
      <c r="F176" s="3" t="s">
        <v>331</v>
      </c>
      <c r="G176" s="5"/>
      <c r="H176" s="5" t="s">
        <v>38</v>
      </c>
      <c r="I176" s="7">
        <v>1483.21</v>
      </c>
      <c r="J176" s="6">
        <v>118.49</v>
      </c>
      <c r="K176" s="34"/>
      <c r="L176" s="72"/>
      <c r="M176" s="92"/>
      <c r="N176" s="72"/>
      <c r="O176" s="48">
        <f t="shared" si="20"/>
        <v>1601.7</v>
      </c>
      <c r="P176" s="6"/>
      <c r="Q176" s="72"/>
      <c r="R176" s="72"/>
      <c r="S176" s="72"/>
      <c r="T176" s="34">
        <f t="shared" si="19"/>
        <v>1601.7</v>
      </c>
      <c r="U176" s="104" t="s">
        <v>894</v>
      </c>
      <c r="V176" s="16" t="s">
        <v>873</v>
      </c>
      <c r="W176" s="16" t="s">
        <v>872</v>
      </c>
      <c r="X176" s="33" t="s">
        <v>824</v>
      </c>
      <c r="Y176" s="72"/>
      <c r="Z176" s="33" t="s">
        <v>172</v>
      </c>
      <c r="AA176" s="72"/>
      <c r="AB176" s="72"/>
      <c r="AC176" s="72"/>
      <c r="AD176" s="72"/>
      <c r="AE176" s="72"/>
    </row>
    <row r="177" spans="2:31" s="2" customFormat="1" ht="15.75" x14ac:dyDescent="0.25">
      <c r="B177" s="33">
        <v>20</v>
      </c>
      <c r="C177" s="3" t="s">
        <v>874</v>
      </c>
      <c r="D177" s="4" t="s">
        <v>329</v>
      </c>
      <c r="E177" s="4" t="s">
        <v>753</v>
      </c>
      <c r="F177" s="3" t="s">
        <v>331</v>
      </c>
      <c r="G177" s="5"/>
      <c r="H177" s="5" t="s">
        <v>38</v>
      </c>
      <c r="I177" s="7">
        <v>2135.3000000000002</v>
      </c>
      <c r="J177" s="6">
        <v>64.760000000000005</v>
      </c>
      <c r="K177" s="34"/>
      <c r="L177" s="72"/>
      <c r="M177" s="92"/>
      <c r="N177" s="72"/>
      <c r="O177" s="48">
        <f t="shared" si="20"/>
        <v>2200.0600000000004</v>
      </c>
      <c r="P177" s="6"/>
      <c r="Q177" s="72"/>
      <c r="R177" s="72"/>
      <c r="S177" s="72"/>
      <c r="T177" s="34">
        <f t="shared" si="19"/>
        <v>2200.0600000000004</v>
      </c>
      <c r="U177" s="111" t="s">
        <v>919</v>
      </c>
      <c r="V177" s="16" t="s">
        <v>876</v>
      </c>
      <c r="W177" s="16" t="s">
        <v>875</v>
      </c>
      <c r="X177" s="33" t="s">
        <v>867</v>
      </c>
      <c r="Y177" s="72"/>
      <c r="Z177" s="33" t="s">
        <v>172</v>
      </c>
      <c r="AA177" s="72"/>
      <c r="AB177" s="72"/>
      <c r="AC177" s="72"/>
      <c r="AD177" s="72"/>
      <c r="AE177" s="72"/>
    </row>
    <row r="178" spans="2:31" s="2" customFormat="1" ht="15.75" x14ac:dyDescent="0.25">
      <c r="B178" s="33">
        <v>21</v>
      </c>
      <c r="C178" s="3" t="s">
        <v>877</v>
      </c>
      <c r="D178" s="4" t="s">
        <v>329</v>
      </c>
      <c r="E178" s="4" t="s">
        <v>885</v>
      </c>
      <c r="F178" s="3" t="s">
        <v>331</v>
      </c>
      <c r="G178" s="5"/>
      <c r="H178" s="5" t="s">
        <v>38</v>
      </c>
      <c r="I178" s="7">
        <v>4200</v>
      </c>
      <c r="J178" s="6"/>
      <c r="K178" s="34"/>
      <c r="L178" s="72"/>
      <c r="M178" s="92"/>
      <c r="N178" s="72"/>
      <c r="O178" s="48">
        <f>SUM(I178:N178)</f>
        <v>4200</v>
      </c>
      <c r="P178" s="6">
        <v>335.56</v>
      </c>
      <c r="Q178" s="72"/>
      <c r="R178" s="72"/>
      <c r="S178" s="72"/>
      <c r="T178" s="34">
        <f t="shared" si="19"/>
        <v>3864.44</v>
      </c>
      <c r="U178" s="104"/>
      <c r="V178" s="16"/>
      <c r="W178" s="16" t="s">
        <v>878</v>
      </c>
      <c r="X178" s="33" t="s">
        <v>867</v>
      </c>
      <c r="Y178" s="72"/>
      <c r="Z178" s="33" t="s">
        <v>172</v>
      </c>
      <c r="AA178" s="72"/>
      <c r="AB178" s="72"/>
      <c r="AC178" s="72"/>
      <c r="AD178" s="72"/>
      <c r="AE178" s="72"/>
    </row>
    <row r="179" spans="2:31" s="2" customFormat="1" ht="15.75" x14ac:dyDescent="0.25">
      <c r="B179" s="33">
        <v>22</v>
      </c>
      <c r="C179" s="3" t="s">
        <v>883</v>
      </c>
      <c r="D179" s="4" t="s">
        <v>329</v>
      </c>
      <c r="E179" s="4" t="s">
        <v>753</v>
      </c>
      <c r="F179" s="3" t="s">
        <v>331</v>
      </c>
      <c r="G179" s="5"/>
      <c r="H179" s="5" t="s">
        <v>38</v>
      </c>
      <c r="I179" s="7">
        <v>700</v>
      </c>
      <c r="J179" s="6">
        <v>168.77</v>
      </c>
      <c r="K179" s="34"/>
      <c r="L179" s="72"/>
      <c r="M179" s="92"/>
      <c r="N179" s="72"/>
      <c r="O179" s="48">
        <f t="shared" si="20"/>
        <v>868.77</v>
      </c>
      <c r="P179" s="6"/>
      <c r="Q179" s="72"/>
      <c r="R179" s="72"/>
      <c r="S179" s="72"/>
      <c r="T179" s="34">
        <f t="shared" si="19"/>
        <v>868.77</v>
      </c>
      <c r="U179" s="104"/>
      <c r="V179" s="16"/>
      <c r="W179" s="16" t="s">
        <v>884</v>
      </c>
      <c r="X179" s="33" t="s">
        <v>867</v>
      </c>
      <c r="Y179" s="72"/>
      <c r="Z179" s="33" t="s">
        <v>172</v>
      </c>
      <c r="AA179" s="72"/>
      <c r="AB179" s="72"/>
      <c r="AC179" s="72"/>
      <c r="AD179" s="72"/>
      <c r="AE179" s="72"/>
    </row>
    <row r="180" spans="2:31" s="2" customFormat="1" ht="15.75" x14ac:dyDescent="0.25">
      <c r="B180" s="33">
        <v>23</v>
      </c>
      <c r="C180" s="3" t="s">
        <v>898</v>
      </c>
      <c r="D180" s="4" t="s">
        <v>329</v>
      </c>
      <c r="E180" s="4" t="s">
        <v>125</v>
      </c>
      <c r="F180" s="3" t="s">
        <v>331</v>
      </c>
      <c r="G180" s="5"/>
      <c r="H180" s="5" t="s">
        <v>38</v>
      </c>
      <c r="I180" s="7">
        <v>2730.3</v>
      </c>
      <c r="J180" s="6"/>
      <c r="K180" s="34"/>
      <c r="L180" s="72"/>
      <c r="M180" s="92"/>
      <c r="N180" s="72"/>
      <c r="O180" s="48">
        <f t="shared" si="20"/>
        <v>2730.3</v>
      </c>
      <c r="P180" s="6">
        <v>30.3</v>
      </c>
      <c r="Q180" s="72"/>
      <c r="R180" s="72"/>
      <c r="S180" s="72"/>
      <c r="T180" s="34">
        <f t="shared" si="19"/>
        <v>2700</v>
      </c>
      <c r="U180" s="104"/>
      <c r="V180" s="16" t="s">
        <v>901</v>
      </c>
      <c r="W180" s="16" t="s">
        <v>900</v>
      </c>
      <c r="X180" s="33" t="s">
        <v>899</v>
      </c>
      <c r="Y180" s="72"/>
      <c r="Z180" s="33" t="s">
        <v>172</v>
      </c>
      <c r="AA180" s="72"/>
      <c r="AB180" s="72"/>
      <c r="AC180" s="72"/>
      <c r="AD180" s="72"/>
      <c r="AE180" s="72"/>
    </row>
    <row r="181" spans="2:31" s="2" customFormat="1" ht="15.75" x14ac:dyDescent="0.25">
      <c r="B181" s="33">
        <v>24</v>
      </c>
      <c r="C181" s="3" t="s">
        <v>912</v>
      </c>
      <c r="D181" s="4" t="s">
        <v>329</v>
      </c>
      <c r="E181" s="4" t="s">
        <v>913</v>
      </c>
      <c r="F181" s="3" t="s">
        <v>331</v>
      </c>
      <c r="G181" s="5"/>
      <c r="H181" s="5" t="s">
        <v>38</v>
      </c>
      <c r="I181" s="7">
        <v>2489.5</v>
      </c>
      <c r="J181" s="6">
        <v>10.89</v>
      </c>
      <c r="K181" s="34"/>
      <c r="L181" s="72"/>
      <c r="M181" s="92"/>
      <c r="N181" s="72"/>
      <c r="O181" s="48">
        <f t="shared" si="20"/>
        <v>2500.39</v>
      </c>
      <c r="P181" s="6"/>
      <c r="Q181" s="72"/>
      <c r="R181" s="72"/>
      <c r="S181" s="72"/>
      <c r="T181" s="34">
        <f t="shared" si="19"/>
        <v>2500.39</v>
      </c>
      <c r="U181" s="104"/>
      <c r="V181" s="16" t="s">
        <v>915</v>
      </c>
      <c r="W181" s="16" t="s">
        <v>916</v>
      </c>
      <c r="X181" s="33" t="s">
        <v>914</v>
      </c>
      <c r="Y181" s="72"/>
      <c r="Z181" s="33" t="s">
        <v>172</v>
      </c>
      <c r="AA181" s="72"/>
      <c r="AB181" s="72"/>
      <c r="AC181" s="72"/>
      <c r="AD181" s="72"/>
      <c r="AE181" s="72"/>
    </row>
    <row r="182" spans="2:31" s="2" customFormat="1" ht="15.75" x14ac:dyDescent="0.25">
      <c r="C182" s="31" t="s">
        <v>351</v>
      </c>
      <c r="G182" s="44"/>
      <c r="I182" s="32">
        <f>SUM(I158:I181)</f>
        <v>61127.909999999996</v>
      </c>
      <c r="J182" s="32">
        <f>SUM(J158:J181)</f>
        <v>1014.71</v>
      </c>
      <c r="K182" s="32">
        <f>SUM(K158:K181)</f>
        <v>0</v>
      </c>
      <c r="L182" s="32">
        <v>0</v>
      </c>
      <c r="M182" s="32">
        <f t="shared" ref="M182:T182" si="21">SUM(M158:M181)</f>
        <v>160.16</v>
      </c>
      <c r="N182" s="32">
        <f t="shared" si="21"/>
        <v>0</v>
      </c>
      <c r="O182" s="32">
        <f t="shared" si="21"/>
        <v>62302.779999999984</v>
      </c>
      <c r="P182" s="32">
        <f t="shared" si="21"/>
        <v>1771.9799999999998</v>
      </c>
      <c r="Q182" s="32">
        <f t="shared" si="21"/>
        <v>0</v>
      </c>
      <c r="R182" s="32">
        <f t="shared" si="21"/>
        <v>0</v>
      </c>
      <c r="S182" s="32">
        <f t="shared" si="21"/>
        <v>0</v>
      </c>
      <c r="T182" s="32">
        <f t="shared" si="21"/>
        <v>60530.799999999988</v>
      </c>
      <c r="U182" s="105"/>
      <c r="AD182" s="3"/>
      <c r="AE182" s="3"/>
    </row>
    <row r="183" spans="2:31" s="2" customFormat="1" ht="15.75" x14ac:dyDescent="0.25">
      <c r="C183" s="31"/>
      <c r="G183" s="44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AD183" s="3"/>
      <c r="AE183" s="3"/>
    </row>
    <row r="184" spans="2:31" s="2" customFormat="1" ht="15.75" x14ac:dyDescent="0.25">
      <c r="C184" s="31"/>
      <c r="G184" s="44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AD184" s="3"/>
      <c r="AE184" s="3"/>
    </row>
    <row r="185" spans="2:31" s="2" customFormat="1" ht="15.75" x14ac:dyDescent="0.25">
      <c r="C185" s="31"/>
      <c r="G185" s="44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AD185" s="3"/>
      <c r="AE185" s="3"/>
    </row>
    <row r="186" spans="2:31" s="2" customFormat="1" ht="15.75" x14ac:dyDescent="0.25">
      <c r="C186" s="31"/>
      <c r="G186" s="44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AD186" s="3"/>
      <c r="AE186" s="3"/>
    </row>
    <row r="187" spans="2:31" s="2" customFormat="1" ht="15.75" x14ac:dyDescent="0.25">
      <c r="C187" s="31"/>
      <c r="G187" s="44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AD187" s="3"/>
      <c r="AE187" s="3"/>
    </row>
    <row r="188" spans="2:31" ht="15.75" x14ac:dyDescent="0.25">
      <c r="B188" s="2"/>
      <c r="C188" s="31"/>
      <c r="D188" s="116" t="s">
        <v>301</v>
      </c>
      <c r="E188" s="116"/>
      <c r="F188" s="2"/>
      <c r="G188" s="2"/>
      <c r="H188" s="116" t="s">
        <v>302</v>
      </c>
      <c r="I188" s="116"/>
      <c r="J188" s="116"/>
      <c r="K188" s="116"/>
      <c r="M188" s="2"/>
      <c r="N188" s="2"/>
      <c r="O188" s="116" t="s">
        <v>303</v>
      </c>
      <c r="P188" s="116"/>
      <c r="Q188" s="116"/>
      <c r="R188" s="116"/>
      <c r="S188" s="49"/>
      <c r="T188" s="32"/>
      <c r="U188" s="2"/>
      <c r="V188" s="2"/>
      <c r="W188" s="2"/>
      <c r="X188" s="2"/>
      <c r="Y188" s="2"/>
      <c r="Z188" s="2"/>
      <c r="AA188" s="2"/>
      <c r="AB188" s="2"/>
      <c r="AC188" s="2"/>
      <c r="AD188" s="3"/>
      <c r="AE188" s="3"/>
    </row>
    <row r="189" spans="2:31" ht="15.75" x14ac:dyDescent="0.25">
      <c r="B189" s="2"/>
      <c r="C189" s="2"/>
      <c r="D189" s="116" t="s">
        <v>28</v>
      </c>
      <c r="E189" s="116"/>
      <c r="F189" s="2"/>
      <c r="G189" s="2"/>
      <c r="H189" s="116" t="s">
        <v>131</v>
      </c>
      <c r="I189" s="116"/>
      <c r="J189" s="116"/>
      <c r="K189" s="116"/>
      <c r="M189" s="2"/>
      <c r="N189" s="2"/>
      <c r="O189" s="116" t="s">
        <v>53</v>
      </c>
      <c r="P189" s="116"/>
      <c r="Q189" s="116"/>
      <c r="R189" s="116"/>
      <c r="S189" s="49"/>
      <c r="T189" s="10"/>
      <c r="U189" s="2"/>
      <c r="V189" s="2"/>
      <c r="W189" s="2"/>
      <c r="X189" s="2"/>
      <c r="Y189" s="2"/>
      <c r="Z189" s="2"/>
      <c r="AA189" s="2"/>
      <c r="AB189" s="2"/>
      <c r="AC189" s="2"/>
    </row>
  </sheetData>
  <mergeCells count="26">
    <mergeCell ref="B121:U121"/>
    <mergeCell ref="B1:U1"/>
    <mergeCell ref="B2:U2"/>
    <mergeCell ref="D115:E115"/>
    <mergeCell ref="H115:K115"/>
    <mergeCell ref="O115:R115"/>
    <mergeCell ref="D116:E116"/>
    <mergeCell ref="H116:K116"/>
    <mergeCell ref="O116:R116"/>
    <mergeCell ref="B119:U119"/>
    <mergeCell ref="B120:U120"/>
    <mergeCell ref="O188:R188"/>
    <mergeCell ref="D189:E189"/>
    <mergeCell ref="H189:K189"/>
    <mergeCell ref="O189:R189"/>
    <mergeCell ref="B154:U154"/>
    <mergeCell ref="D188:E188"/>
    <mergeCell ref="H188:K188"/>
    <mergeCell ref="B152:U152"/>
    <mergeCell ref="B153:U153"/>
    <mergeCell ref="D146:E146"/>
    <mergeCell ref="H146:K146"/>
    <mergeCell ref="O146:R146"/>
    <mergeCell ref="D147:E147"/>
    <mergeCell ref="H147:K147"/>
    <mergeCell ref="O147:R147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K93"/>
  <sheetViews>
    <sheetView zoomScale="78" zoomScaleNormal="78" workbookViewId="0">
      <selection activeCell="C62" sqref="C62"/>
    </sheetView>
  </sheetViews>
  <sheetFormatPr baseColWidth="10" defaultRowHeight="15" x14ac:dyDescent="0.25"/>
  <cols>
    <col min="1" max="1" width="11.28515625" customWidth="1"/>
    <col min="2" max="2" width="5" customWidth="1"/>
    <col min="3" max="3" width="39.85546875" bestFit="1" customWidth="1"/>
    <col min="4" max="4" width="32.5703125" customWidth="1"/>
    <col min="5" max="5" width="35.85546875" customWidth="1"/>
    <col min="6" max="6" width="16" customWidth="1"/>
    <col min="7" max="7" width="26.28515625" customWidth="1"/>
    <col min="8" max="8" width="7.28515625" customWidth="1"/>
    <col min="9" max="9" width="12.7109375" customWidth="1"/>
    <col min="15" max="15" width="13.5703125" customWidth="1"/>
    <col min="20" max="20" width="14.140625" customWidth="1"/>
    <col min="21" max="21" width="16.42578125" hidden="1" customWidth="1"/>
    <col min="22" max="22" width="19.85546875" hidden="1" customWidth="1"/>
    <col min="23" max="23" width="23.85546875" hidden="1" customWidth="1"/>
  </cols>
  <sheetData>
    <row r="1" spans="1:34" ht="15.75" x14ac:dyDescent="0.25">
      <c r="A1" s="9"/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9"/>
      <c r="W1" s="9"/>
      <c r="X1" s="9"/>
      <c r="Y1" s="9"/>
      <c r="Z1" s="9"/>
      <c r="AA1" s="9"/>
      <c r="AB1" s="9"/>
    </row>
    <row r="2" spans="1:34" ht="15.75" x14ac:dyDescent="0.25">
      <c r="A2" s="9"/>
      <c r="B2" s="115" t="s">
        <v>920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9"/>
      <c r="W2" s="9"/>
      <c r="X2" s="9"/>
      <c r="Y2" s="9"/>
      <c r="Z2" s="9"/>
      <c r="AA2" s="9"/>
      <c r="AB2" s="9"/>
    </row>
    <row r="3" spans="1:34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4" ht="15.75" x14ac:dyDescent="0.25">
      <c r="A4" s="9"/>
      <c r="B4" s="26" t="s">
        <v>1</v>
      </c>
      <c r="C4" s="26" t="s">
        <v>2</v>
      </c>
      <c r="D4" s="27" t="s">
        <v>3</v>
      </c>
      <c r="E4" s="27" t="s">
        <v>4</v>
      </c>
      <c r="F4" s="26" t="s">
        <v>5</v>
      </c>
      <c r="G4" s="26" t="s">
        <v>6</v>
      </c>
      <c r="H4" s="26" t="s">
        <v>7</v>
      </c>
      <c r="I4" s="28" t="s">
        <v>8</v>
      </c>
      <c r="J4" s="28" t="s">
        <v>9</v>
      </c>
      <c r="K4" s="28" t="s">
        <v>10</v>
      </c>
      <c r="L4" s="27" t="s">
        <v>11</v>
      </c>
      <c r="M4" s="27" t="s">
        <v>12</v>
      </c>
      <c r="N4" s="26" t="s">
        <v>13</v>
      </c>
      <c r="O4" s="26" t="s">
        <v>14</v>
      </c>
      <c r="P4" s="26" t="s">
        <v>15</v>
      </c>
      <c r="Q4" s="26" t="s">
        <v>16</v>
      </c>
      <c r="R4" s="26" t="s">
        <v>17</v>
      </c>
      <c r="S4" s="26" t="s">
        <v>18</v>
      </c>
      <c r="T4" s="29" t="s">
        <v>19</v>
      </c>
      <c r="U4" s="30" t="s">
        <v>20</v>
      </c>
      <c r="V4" s="9" t="s">
        <v>21</v>
      </c>
      <c r="W4" s="9" t="s">
        <v>22</v>
      </c>
      <c r="X4" s="9" t="s">
        <v>353</v>
      </c>
      <c r="Y4" s="9"/>
      <c r="Z4" s="9" t="s">
        <v>24</v>
      </c>
      <c r="AA4" s="9" t="s">
        <v>25</v>
      </c>
      <c r="AB4" s="9"/>
    </row>
    <row r="5" spans="1:34" ht="15.75" x14ac:dyDescent="0.25">
      <c r="A5" s="9"/>
      <c r="B5" s="26"/>
      <c r="C5" s="8" t="s">
        <v>354</v>
      </c>
      <c r="D5" s="27"/>
      <c r="E5" s="27"/>
      <c r="F5" s="26"/>
      <c r="G5" s="26"/>
      <c r="H5" s="26"/>
      <c r="I5" s="28"/>
      <c r="J5" s="28"/>
      <c r="K5" s="28"/>
      <c r="L5" s="27"/>
      <c r="M5" s="27"/>
      <c r="N5" s="26"/>
      <c r="O5" s="26"/>
      <c r="P5" s="26"/>
      <c r="Q5" s="26"/>
      <c r="R5" s="26"/>
      <c r="S5" s="26"/>
      <c r="T5" s="29"/>
      <c r="U5" s="30"/>
      <c r="V5" s="9"/>
      <c r="W5" s="9"/>
      <c r="X5" s="9"/>
      <c r="Y5" s="9"/>
      <c r="Z5" s="9"/>
      <c r="AA5" s="9"/>
      <c r="AB5" s="9"/>
    </row>
    <row r="6" spans="1:34" s="2" customFormat="1" ht="15.75" x14ac:dyDescent="0.25">
      <c r="A6" s="9"/>
      <c r="B6" s="99">
        <v>1</v>
      </c>
      <c r="C6" s="33" t="s">
        <v>491</v>
      </c>
      <c r="D6" s="27" t="s">
        <v>592</v>
      </c>
      <c r="E6" s="4" t="s">
        <v>354</v>
      </c>
      <c r="F6" s="5" t="s">
        <v>120</v>
      </c>
      <c r="G6" s="26" t="s">
        <v>590</v>
      </c>
      <c r="H6" s="26" t="s">
        <v>31</v>
      </c>
      <c r="I6" s="77">
        <v>11020.42</v>
      </c>
      <c r="J6" s="28"/>
      <c r="K6" s="28"/>
      <c r="L6" s="75"/>
      <c r="M6" s="27"/>
      <c r="N6" s="26"/>
      <c r="O6" s="10">
        <f t="shared" ref="O6:O17" si="0">I6+J6+K6+L6+M6+N6</f>
        <v>11020.42</v>
      </c>
      <c r="P6" s="75">
        <v>1715.79</v>
      </c>
      <c r="Q6" s="26"/>
      <c r="R6" s="26"/>
      <c r="S6" s="26"/>
      <c r="T6" s="10">
        <f>+O6-P6-Q6-R6-S6</f>
        <v>9304.630000000001</v>
      </c>
      <c r="U6" s="30">
        <v>1164481909</v>
      </c>
      <c r="V6" s="82" t="s">
        <v>497</v>
      </c>
      <c r="W6" s="83" t="s">
        <v>496</v>
      </c>
      <c r="X6" s="9" t="s">
        <v>652</v>
      </c>
      <c r="Y6" s="9"/>
      <c r="Z6" s="9" t="s">
        <v>172</v>
      </c>
      <c r="AA6" s="9"/>
      <c r="AB6" s="9"/>
    </row>
    <row r="7" spans="1:34" s="2" customFormat="1" ht="15.75" x14ac:dyDescent="0.25">
      <c r="A7" s="9"/>
      <c r="B7" s="99">
        <v>2</v>
      </c>
      <c r="C7" s="3" t="s">
        <v>471</v>
      </c>
      <c r="D7" s="4" t="s">
        <v>700</v>
      </c>
      <c r="E7" s="4" t="s">
        <v>354</v>
      </c>
      <c r="F7" s="5" t="s">
        <v>120</v>
      </c>
      <c r="G7" s="5" t="s">
        <v>472</v>
      </c>
      <c r="H7" s="60" t="s">
        <v>38</v>
      </c>
      <c r="I7" s="6">
        <v>3110</v>
      </c>
      <c r="J7" s="9"/>
      <c r="K7" s="10"/>
      <c r="L7" s="75"/>
      <c r="M7" s="10"/>
      <c r="N7" s="10"/>
      <c r="O7" s="10">
        <f t="shared" si="0"/>
        <v>3110</v>
      </c>
      <c r="P7" s="6">
        <v>91.87</v>
      </c>
      <c r="Q7" s="9"/>
      <c r="R7" s="10"/>
      <c r="S7" s="9"/>
      <c r="T7" s="10">
        <f>+O7-P7-Q7-R7-S7</f>
        <v>3018.13</v>
      </c>
      <c r="U7" s="33">
        <v>2846179207</v>
      </c>
      <c r="V7" s="16" t="s">
        <v>473</v>
      </c>
      <c r="W7" s="16" t="s">
        <v>474</v>
      </c>
      <c r="X7" s="9" t="s">
        <v>489</v>
      </c>
      <c r="Y7" s="9"/>
      <c r="Z7" s="9" t="s">
        <v>172</v>
      </c>
      <c r="AA7" s="9"/>
      <c r="AB7" s="9"/>
      <c r="AE7" s="71"/>
      <c r="AF7" s="71"/>
      <c r="AG7" s="71"/>
      <c r="AH7" s="71"/>
    </row>
    <row r="8" spans="1:34" ht="15.75" x14ac:dyDescent="0.25">
      <c r="A8" s="9"/>
      <c r="B8" s="99">
        <v>3</v>
      </c>
      <c r="C8" s="3" t="s">
        <v>355</v>
      </c>
      <c r="D8" s="4" t="s">
        <v>786</v>
      </c>
      <c r="E8" s="4" t="s">
        <v>354</v>
      </c>
      <c r="F8" s="5" t="s">
        <v>120</v>
      </c>
      <c r="G8" s="5" t="s">
        <v>586</v>
      </c>
      <c r="H8" s="60" t="s">
        <v>38</v>
      </c>
      <c r="I8" s="6">
        <v>3903.28</v>
      </c>
      <c r="J8" s="9"/>
      <c r="K8" s="10"/>
      <c r="L8" s="75"/>
      <c r="M8" s="10"/>
      <c r="N8" s="10"/>
      <c r="O8" s="10">
        <f t="shared" si="0"/>
        <v>3903.28</v>
      </c>
      <c r="P8" s="6">
        <v>303.27999999999997</v>
      </c>
      <c r="Q8" s="9"/>
      <c r="R8" s="10"/>
      <c r="S8" s="9"/>
      <c r="T8" s="10">
        <f t="shared" ref="T8:T17" si="1">+O8-P8-Q8-R8-S8</f>
        <v>3600</v>
      </c>
      <c r="U8" s="33">
        <v>2937557140</v>
      </c>
      <c r="V8" s="73" t="s">
        <v>356</v>
      </c>
      <c r="W8" s="16" t="s">
        <v>357</v>
      </c>
      <c r="X8" s="9" t="s">
        <v>535</v>
      </c>
      <c r="Y8" s="9"/>
      <c r="Z8" s="9" t="s">
        <v>172</v>
      </c>
      <c r="AA8" s="9"/>
      <c r="AB8" s="9"/>
      <c r="AE8" s="71"/>
      <c r="AF8" s="71"/>
      <c r="AG8" s="71"/>
      <c r="AH8" s="71"/>
    </row>
    <row r="9" spans="1:34" ht="15.75" x14ac:dyDescent="0.25">
      <c r="A9" s="9"/>
      <c r="B9" s="99">
        <v>4</v>
      </c>
      <c r="C9" s="3" t="s">
        <v>358</v>
      </c>
      <c r="D9" s="4" t="s">
        <v>786</v>
      </c>
      <c r="E9" s="4" t="s">
        <v>354</v>
      </c>
      <c r="F9" s="5" t="s">
        <v>120</v>
      </c>
      <c r="G9" s="5" t="s">
        <v>403</v>
      </c>
      <c r="H9" s="60" t="s">
        <v>38</v>
      </c>
      <c r="I9" s="6">
        <v>3903.28</v>
      </c>
      <c r="J9" s="9"/>
      <c r="K9" s="10"/>
      <c r="L9" s="75"/>
      <c r="M9" s="10"/>
      <c r="N9" s="10"/>
      <c r="O9" s="10">
        <f t="shared" si="0"/>
        <v>3903.28</v>
      </c>
      <c r="P9" s="6">
        <v>303.27999999999997</v>
      </c>
      <c r="Q9" s="9"/>
      <c r="R9" s="10"/>
      <c r="S9" s="9"/>
      <c r="T9" s="10">
        <f t="shared" si="1"/>
        <v>3600</v>
      </c>
      <c r="U9" s="108"/>
      <c r="V9" s="4" t="s">
        <v>359</v>
      </c>
      <c r="W9" s="4" t="s">
        <v>360</v>
      </c>
      <c r="X9" s="9" t="s">
        <v>259</v>
      </c>
      <c r="Y9" s="9"/>
      <c r="Z9" s="9" t="s">
        <v>172</v>
      </c>
      <c r="AA9" s="9"/>
      <c r="AB9" s="9"/>
      <c r="AE9" s="71"/>
      <c r="AF9" s="71"/>
      <c r="AG9" s="71"/>
      <c r="AH9" s="71"/>
    </row>
    <row r="10" spans="1:34" s="2" customFormat="1" ht="15.75" x14ac:dyDescent="0.25">
      <c r="B10" s="99">
        <v>5</v>
      </c>
      <c r="C10" s="3" t="s">
        <v>42</v>
      </c>
      <c r="D10" s="4" t="s">
        <v>700</v>
      </c>
      <c r="E10" s="4" t="s">
        <v>383</v>
      </c>
      <c r="F10" s="5" t="s">
        <v>120</v>
      </c>
      <c r="G10" s="5" t="s">
        <v>404</v>
      </c>
      <c r="H10" s="60" t="s">
        <v>38</v>
      </c>
      <c r="I10" s="12">
        <v>3096</v>
      </c>
      <c r="J10" s="21"/>
      <c r="K10" s="10"/>
      <c r="L10" s="75"/>
      <c r="M10" s="65"/>
      <c r="N10" s="65"/>
      <c r="O10" s="113">
        <f t="shared" si="0"/>
        <v>3096</v>
      </c>
      <c r="P10" s="21">
        <v>90.34</v>
      </c>
      <c r="R10" s="65"/>
      <c r="T10" s="10">
        <f t="shared" si="1"/>
        <v>3005.66</v>
      </c>
      <c r="U10" s="45"/>
      <c r="V10" s="26" t="s">
        <v>44</v>
      </c>
      <c r="W10" s="67" t="s">
        <v>45</v>
      </c>
      <c r="X10" s="9" t="s">
        <v>34</v>
      </c>
      <c r="Z10" s="9" t="s">
        <v>35</v>
      </c>
      <c r="AC10" s="65"/>
    </row>
    <row r="11" spans="1:34" s="2" customFormat="1" ht="15.75" x14ac:dyDescent="0.25">
      <c r="A11" s="9"/>
      <c r="B11" s="99">
        <v>6</v>
      </c>
      <c r="C11" s="3" t="s">
        <v>643</v>
      </c>
      <c r="D11" s="4" t="s">
        <v>100</v>
      </c>
      <c r="E11" s="4" t="s">
        <v>361</v>
      </c>
      <c r="F11" s="5" t="s">
        <v>120</v>
      </c>
      <c r="G11" s="5" t="s">
        <v>644</v>
      </c>
      <c r="H11" s="60" t="s">
        <v>31</v>
      </c>
      <c r="I11" s="7">
        <v>5159.5</v>
      </c>
      <c r="J11" s="9"/>
      <c r="K11" s="10"/>
      <c r="L11" s="75"/>
      <c r="M11" s="10"/>
      <c r="N11" s="10"/>
      <c r="O11" s="10">
        <f t="shared" si="0"/>
        <v>5159.5</v>
      </c>
      <c r="P11" s="6">
        <v>490.17</v>
      </c>
      <c r="Q11" s="10"/>
      <c r="R11" s="10"/>
      <c r="S11" s="10"/>
      <c r="T11" s="10">
        <f t="shared" si="1"/>
        <v>4669.33</v>
      </c>
      <c r="U11" s="33">
        <v>2997744404</v>
      </c>
      <c r="V11" s="3" t="s">
        <v>645</v>
      </c>
      <c r="W11" s="3" t="s">
        <v>646</v>
      </c>
      <c r="X11" s="9" t="s">
        <v>34</v>
      </c>
      <c r="Y11" s="9"/>
      <c r="Z11" s="9" t="s">
        <v>172</v>
      </c>
      <c r="AA11" s="9" t="s">
        <v>647</v>
      </c>
      <c r="AB11" s="9"/>
    </row>
    <row r="12" spans="1:34" ht="15.75" x14ac:dyDescent="0.25">
      <c r="A12" s="9"/>
      <c r="B12" s="99">
        <v>7</v>
      </c>
      <c r="C12" s="3" t="s">
        <v>362</v>
      </c>
      <c r="D12" s="4" t="s">
        <v>363</v>
      </c>
      <c r="E12" s="4" t="s">
        <v>361</v>
      </c>
      <c r="F12" s="5" t="s">
        <v>120</v>
      </c>
      <c r="G12" s="5" t="s">
        <v>587</v>
      </c>
      <c r="H12" s="60" t="s">
        <v>116</v>
      </c>
      <c r="I12" s="7">
        <v>3325</v>
      </c>
      <c r="J12" s="9"/>
      <c r="K12" s="10"/>
      <c r="L12" s="75"/>
      <c r="M12" s="10"/>
      <c r="N12" s="10"/>
      <c r="O12" s="10">
        <f t="shared" si="0"/>
        <v>3325</v>
      </c>
      <c r="P12" s="6">
        <v>115.26</v>
      </c>
      <c r="Q12" s="10"/>
      <c r="R12" s="10"/>
      <c r="S12" s="10"/>
      <c r="T12" s="10">
        <f t="shared" si="1"/>
        <v>3209.74</v>
      </c>
      <c r="U12" s="94"/>
      <c r="V12" s="9" t="s">
        <v>364</v>
      </c>
      <c r="W12" s="9" t="s">
        <v>365</v>
      </c>
      <c r="X12" s="9" t="s">
        <v>536</v>
      </c>
      <c r="Y12" s="9"/>
      <c r="Z12" s="9" t="s">
        <v>172</v>
      </c>
      <c r="AA12" s="9"/>
      <c r="AB12" s="9"/>
      <c r="AE12" s="71"/>
      <c r="AF12" s="71"/>
      <c r="AG12" s="71"/>
      <c r="AH12" s="71"/>
    </row>
    <row r="13" spans="1:34" ht="15.75" x14ac:dyDescent="0.25">
      <c r="A13" s="9"/>
      <c r="B13" s="99">
        <v>8</v>
      </c>
      <c r="C13" s="3" t="s">
        <v>366</v>
      </c>
      <c r="D13" s="4" t="s">
        <v>367</v>
      </c>
      <c r="E13" s="4" t="s">
        <v>361</v>
      </c>
      <c r="F13" s="5" t="s">
        <v>120</v>
      </c>
      <c r="G13" s="5" t="s">
        <v>588</v>
      </c>
      <c r="H13" s="60" t="s">
        <v>38</v>
      </c>
      <c r="I13" s="7">
        <v>2752</v>
      </c>
      <c r="J13" s="9"/>
      <c r="K13" s="10"/>
      <c r="L13" s="75"/>
      <c r="M13" s="10"/>
      <c r="N13" s="10"/>
      <c r="O13" s="112">
        <f t="shared" si="0"/>
        <v>2752</v>
      </c>
      <c r="P13" s="6">
        <v>32.67</v>
      </c>
      <c r="Q13" s="34">
        <v>1087.73</v>
      </c>
      <c r="R13" s="10"/>
      <c r="S13" s="10"/>
      <c r="T13" s="10">
        <f t="shared" si="1"/>
        <v>1631.6</v>
      </c>
      <c r="U13" s="33">
        <v>2948408947</v>
      </c>
      <c r="V13" s="5" t="s">
        <v>368</v>
      </c>
      <c r="W13" s="5" t="s">
        <v>369</v>
      </c>
      <c r="X13" s="9" t="s">
        <v>537</v>
      </c>
      <c r="Y13" s="9"/>
      <c r="Z13" s="9" t="s">
        <v>172</v>
      </c>
      <c r="AA13" s="9"/>
      <c r="AB13" s="9"/>
      <c r="AE13" s="71"/>
      <c r="AF13" s="71"/>
      <c r="AG13" s="71"/>
      <c r="AH13" s="71"/>
    </row>
    <row r="14" spans="1:34" ht="15.75" x14ac:dyDescent="0.25">
      <c r="A14" s="9"/>
      <c r="B14" s="99">
        <v>9</v>
      </c>
      <c r="C14" s="3" t="s">
        <v>370</v>
      </c>
      <c r="D14" s="4" t="s">
        <v>367</v>
      </c>
      <c r="E14" s="4" t="s">
        <v>361</v>
      </c>
      <c r="F14" s="5" t="s">
        <v>120</v>
      </c>
      <c r="G14" s="5" t="s">
        <v>405</v>
      </c>
      <c r="H14" s="60" t="s">
        <v>38</v>
      </c>
      <c r="I14" s="7">
        <v>2752</v>
      </c>
      <c r="J14" s="9"/>
      <c r="K14" s="10"/>
      <c r="L14" s="75"/>
      <c r="M14" s="10"/>
      <c r="N14" s="10"/>
      <c r="O14" s="10">
        <f t="shared" si="0"/>
        <v>2752</v>
      </c>
      <c r="P14" s="6">
        <v>32.67</v>
      </c>
      <c r="Q14" s="10"/>
      <c r="R14" s="10"/>
      <c r="S14" s="10"/>
      <c r="T14" s="10">
        <f t="shared" si="1"/>
        <v>2719.33</v>
      </c>
      <c r="U14" s="33">
        <v>2937556861</v>
      </c>
      <c r="V14" s="5" t="s">
        <v>371</v>
      </c>
      <c r="W14" s="5" t="s">
        <v>372</v>
      </c>
      <c r="X14" s="9" t="s">
        <v>142</v>
      </c>
      <c r="Y14" s="9"/>
      <c r="Z14" s="9" t="s">
        <v>172</v>
      </c>
      <c r="AA14" s="9"/>
      <c r="AB14" s="9"/>
      <c r="AE14" s="71"/>
      <c r="AF14" s="71"/>
      <c r="AG14" s="71"/>
      <c r="AH14" s="71"/>
    </row>
    <row r="15" spans="1:34" ht="15.75" x14ac:dyDescent="0.25">
      <c r="A15" s="9"/>
      <c r="B15" s="99">
        <v>10</v>
      </c>
      <c r="C15" s="3" t="s">
        <v>373</v>
      </c>
      <c r="D15" s="4" t="s">
        <v>367</v>
      </c>
      <c r="E15" s="4" t="s">
        <v>361</v>
      </c>
      <c r="F15" s="5" t="s">
        <v>120</v>
      </c>
      <c r="G15" s="5" t="s">
        <v>406</v>
      </c>
      <c r="H15" s="60" t="s">
        <v>38</v>
      </c>
      <c r="I15" s="7">
        <v>2752</v>
      </c>
      <c r="J15" s="9"/>
      <c r="K15" s="10"/>
      <c r="L15" s="75"/>
      <c r="M15" s="10"/>
      <c r="N15" s="10"/>
      <c r="O15" s="10">
        <f t="shared" si="0"/>
        <v>2752</v>
      </c>
      <c r="P15" s="6">
        <v>32.67</v>
      </c>
      <c r="Q15" s="10"/>
      <c r="R15" s="10"/>
      <c r="S15" s="10"/>
      <c r="T15" s="10">
        <f>+O15-P15-Q15-R15-S15</f>
        <v>2719.33</v>
      </c>
      <c r="U15" s="33">
        <v>2937556756</v>
      </c>
      <c r="V15" s="5" t="s">
        <v>374</v>
      </c>
      <c r="W15" s="5" t="s">
        <v>375</v>
      </c>
      <c r="X15" s="9" t="s">
        <v>538</v>
      </c>
      <c r="Y15" s="9"/>
      <c r="Z15" s="9" t="s">
        <v>172</v>
      </c>
      <c r="AA15" s="9"/>
      <c r="AB15" s="9"/>
      <c r="AE15" s="71"/>
      <c r="AF15" s="71"/>
      <c r="AG15" s="71"/>
      <c r="AH15" s="71"/>
    </row>
    <row r="16" spans="1:34" ht="15.75" x14ac:dyDescent="0.25">
      <c r="A16" s="9"/>
      <c r="B16" s="99">
        <v>11</v>
      </c>
      <c r="C16" s="4" t="s">
        <v>376</v>
      </c>
      <c r="D16" s="4" t="s">
        <v>367</v>
      </c>
      <c r="E16" s="4" t="s">
        <v>361</v>
      </c>
      <c r="F16" s="5" t="s">
        <v>120</v>
      </c>
      <c r="G16" s="5" t="s">
        <v>589</v>
      </c>
      <c r="H16" s="60" t="s">
        <v>38</v>
      </c>
      <c r="I16" s="7">
        <v>2752</v>
      </c>
      <c r="J16" s="9"/>
      <c r="K16" s="10"/>
      <c r="L16" s="75"/>
      <c r="M16" s="10"/>
      <c r="N16" s="10"/>
      <c r="O16" s="10">
        <f t="shared" si="0"/>
        <v>2752</v>
      </c>
      <c r="P16" s="6">
        <v>32.67</v>
      </c>
      <c r="Q16" s="10"/>
      <c r="R16" s="10"/>
      <c r="S16" s="10"/>
      <c r="T16" s="10">
        <f t="shared" si="1"/>
        <v>2719.33</v>
      </c>
      <c r="U16" s="33">
        <v>2841395327</v>
      </c>
      <c r="V16" s="5" t="s">
        <v>377</v>
      </c>
      <c r="W16" s="5" t="s">
        <v>378</v>
      </c>
      <c r="X16" s="9" t="s">
        <v>536</v>
      </c>
      <c r="Y16" s="9"/>
      <c r="Z16" s="9" t="s">
        <v>172</v>
      </c>
      <c r="AA16" s="9"/>
      <c r="AB16" s="9"/>
      <c r="AE16" s="71"/>
      <c r="AF16" s="71"/>
      <c r="AG16" s="71"/>
      <c r="AH16" s="71"/>
    </row>
    <row r="17" spans="1:37" s="2" customFormat="1" ht="15.75" x14ac:dyDescent="0.25">
      <c r="A17" s="9"/>
      <c r="B17" s="99">
        <v>12</v>
      </c>
      <c r="C17" s="33" t="s">
        <v>334</v>
      </c>
      <c r="D17" s="4" t="s">
        <v>367</v>
      </c>
      <c r="E17" s="4" t="s">
        <v>361</v>
      </c>
      <c r="F17" s="5" t="s">
        <v>120</v>
      </c>
      <c r="G17" s="5" t="s">
        <v>595</v>
      </c>
      <c r="H17" s="60" t="s">
        <v>38</v>
      </c>
      <c r="I17" s="7">
        <v>2752</v>
      </c>
      <c r="J17" s="9"/>
      <c r="K17" s="10"/>
      <c r="L17" s="75"/>
      <c r="M17" s="10"/>
      <c r="N17" s="10"/>
      <c r="O17" s="10">
        <f t="shared" si="0"/>
        <v>2752</v>
      </c>
      <c r="P17" s="6">
        <v>32.67</v>
      </c>
      <c r="Q17" s="10"/>
      <c r="R17" s="10"/>
      <c r="S17" s="10"/>
      <c r="T17" s="10">
        <f t="shared" si="1"/>
        <v>2719.33</v>
      </c>
      <c r="U17" s="2">
        <v>2945780837</v>
      </c>
      <c r="V17" s="78" t="s">
        <v>493</v>
      </c>
      <c r="W17" s="9" t="s">
        <v>335</v>
      </c>
      <c r="X17" s="9" t="s">
        <v>591</v>
      </c>
      <c r="Y17" s="9"/>
      <c r="Z17" s="9" t="s">
        <v>172</v>
      </c>
      <c r="AA17" s="9"/>
      <c r="AB17" s="9"/>
      <c r="AE17" s="71"/>
      <c r="AF17" s="71"/>
      <c r="AG17" s="71"/>
      <c r="AH17" s="71"/>
    </row>
    <row r="18" spans="1:37" ht="15.75" x14ac:dyDescent="0.25">
      <c r="A18" s="9"/>
      <c r="B18" s="9"/>
      <c r="C18" s="31" t="s">
        <v>379</v>
      </c>
      <c r="D18" s="9"/>
      <c r="E18" s="9"/>
      <c r="F18" s="9"/>
      <c r="G18" s="9"/>
      <c r="H18" s="9"/>
      <c r="I18" s="32">
        <f>SUM(I6:I17)</f>
        <v>47277.479999999996</v>
      </c>
      <c r="J18" s="32">
        <f t="shared" ref="J18:N18" si="2">SUM(J6:J17)</f>
        <v>0</v>
      </c>
      <c r="K18" s="32">
        <f t="shared" si="2"/>
        <v>0</v>
      </c>
      <c r="L18" s="32">
        <f t="shared" si="2"/>
        <v>0</v>
      </c>
      <c r="M18" s="32">
        <f>SUM(M6:M17)</f>
        <v>0</v>
      </c>
      <c r="N18" s="32">
        <f t="shared" si="2"/>
        <v>0</v>
      </c>
      <c r="O18" s="32">
        <f>SUM(O6:O17)</f>
        <v>47277.479999999996</v>
      </c>
      <c r="P18" s="32">
        <f>SUM(P6:P17)</f>
        <v>3273.34</v>
      </c>
      <c r="Q18" s="32">
        <f>SUM(Q6:Q17)</f>
        <v>1087.73</v>
      </c>
      <c r="R18" s="32">
        <f>SUM(R7:R16)</f>
        <v>0</v>
      </c>
      <c r="S18" s="32">
        <f>SUM(S7:S16)</f>
        <v>0</v>
      </c>
      <c r="T18" s="32">
        <f>SUM(T6:T17)</f>
        <v>42916.41</v>
      </c>
      <c r="U18" s="9"/>
      <c r="V18" s="9"/>
      <c r="W18" s="9"/>
      <c r="X18" s="9"/>
      <c r="Y18" s="9"/>
      <c r="Z18" s="9"/>
      <c r="AA18" s="9"/>
      <c r="AB18" s="9"/>
    </row>
    <row r="19" spans="1:37" ht="15.75" x14ac:dyDescent="0.25">
      <c r="A19" s="9"/>
      <c r="B19" s="9"/>
      <c r="C19" s="31"/>
      <c r="D19" s="9"/>
      <c r="E19" s="9"/>
      <c r="F19" s="9"/>
      <c r="G19" s="9"/>
      <c r="H19" s="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9"/>
      <c r="V19" s="9"/>
      <c r="W19" s="9"/>
      <c r="X19" s="9"/>
      <c r="Y19" s="9"/>
      <c r="Z19" s="9"/>
      <c r="AA19" s="9"/>
      <c r="AB19" s="9"/>
    </row>
    <row r="20" spans="1:37" ht="15.75" x14ac:dyDescent="0.25">
      <c r="A20" s="9"/>
      <c r="B20" s="9"/>
      <c r="C20" s="31"/>
      <c r="D20" s="9"/>
      <c r="E20" s="9"/>
      <c r="F20" s="9"/>
      <c r="G20" s="9"/>
      <c r="H20" s="9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9"/>
      <c r="V20" s="9"/>
      <c r="W20" s="9"/>
      <c r="X20" s="9"/>
      <c r="Y20" s="9"/>
      <c r="Z20" s="9"/>
      <c r="AA20" s="9"/>
      <c r="AB20" s="9"/>
    </row>
    <row r="21" spans="1:37" ht="15.75" x14ac:dyDescent="0.25">
      <c r="A21" s="9"/>
      <c r="B21" s="9"/>
      <c r="C21" s="31"/>
      <c r="D21" s="9"/>
      <c r="E21" s="9"/>
      <c r="F21" s="9"/>
      <c r="G21" s="9"/>
      <c r="H21" s="9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9"/>
      <c r="V21" s="9"/>
      <c r="W21" s="9"/>
      <c r="X21" s="9"/>
      <c r="Y21" s="9"/>
      <c r="Z21" s="9"/>
      <c r="AA21" s="9"/>
      <c r="AB21" s="9"/>
    </row>
    <row r="22" spans="1:37" ht="15.75" x14ac:dyDescent="0.25">
      <c r="A22" s="9"/>
      <c r="B22" s="9"/>
      <c r="C22" s="31"/>
      <c r="D22" s="9"/>
      <c r="E22" s="9"/>
      <c r="F22" s="9"/>
      <c r="G22" s="9"/>
      <c r="H22" s="9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9"/>
      <c r="V22" s="9"/>
      <c r="W22" s="9"/>
      <c r="X22" s="9"/>
      <c r="Y22" s="9"/>
      <c r="Z22" s="9"/>
      <c r="AA22" s="9"/>
      <c r="AB22" s="9"/>
    </row>
    <row r="23" spans="1:37" ht="15.7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37" ht="15.75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37" ht="15.75" x14ac:dyDescent="0.25">
      <c r="A25" s="9"/>
      <c r="B25" s="9"/>
      <c r="C25" s="9"/>
      <c r="D25" s="116" t="s">
        <v>301</v>
      </c>
      <c r="E25" s="116"/>
      <c r="F25" s="9"/>
      <c r="G25" s="9"/>
      <c r="H25" s="116" t="s">
        <v>302</v>
      </c>
      <c r="I25" s="116"/>
      <c r="J25" s="116"/>
      <c r="K25" s="116"/>
      <c r="L25" s="9"/>
      <c r="M25" s="9"/>
      <c r="N25" s="9"/>
      <c r="O25" s="116" t="s">
        <v>303</v>
      </c>
      <c r="P25" s="116"/>
      <c r="Q25" s="116"/>
      <c r="R25" s="116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37" ht="15.75" x14ac:dyDescent="0.25">
      <c r="A26" s="9"/>
      <c r="B26" s="9"/>
      <c r="C26" s="9"/>
      <c r="D26" s="116" t="s">
        <v>28</v>
      </c>
      <c r="E26" s="116"/>
      <c r="F26" s="9"/>
      <c r="G26" s="9"/>
      <c r="H26" s="116" t="s">
        <v>131</v>
      </c>
      <c r="I26" s="116"/>
      <c r="J26" s="116"/>
      <c r="K26" s="116"/>
      <c r="L26" s="9"/>
      <c r="M26" s="9"/>
      <c r="N26" s="9"/>
      <c r="O26" s="116" t="s">
        <v>53</v>
      </c>
      <c r="P26" s="116"/>
      <c r="Q26" s="116"/>
      <c r="R26" s="116"/>
      <c r="S26" s="9"/>
      <c r="T26" s="9"/>
      <c r="U26" s="9"/>
      <c r="V26" s="9"/>
      <c r="W26" s="9"/>
      <c r="X26" s="9"/>
      <c r="Y26" s="9"/>
      <c r="Z26" s="9"/>
      <c r="AA26" s="9"/>
      <c r="AB26" s="9"/>
      <c r="AK26" s="65"/>
    </row>
    <row r="27" spans="1:37" ht="15.75" x14ac:dyDescent="0.25">
      <c r="A27" s="9"/>
      <c r="B27" s="9"/>
      <c r="C27" s="9"/>
      <c r="D27" s="1"/>
      <c r="E27" s="1"/>
      <c r="F27" s="9"/>
      <c r="G27" s="9"/>
      <c r="H27" s="1"/>
      <c r="I27" s="1"/>
      <c r="J27" s="1"/>
      <c r="K27" s="1"/>
      <c r="L27" s="9"/>
      <c r="M27" s="9"/>
      <c r="N27" s="9"/>
      <c r="O27" s="1"/>
      <c r="P27" s="1"/>
      <c r="Q27" s="1"/>
      <c r="R27" s="1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37" ht="15.75" x14ac:dyDescent="0.25">
      <c r="A28" s="9"/>
      <c r="B28" s="9"/>
      <c r="C28" s="9"/>
      <c r="D28" s="1"/>
      <c r="E28" s="1"/>
      <c r="F28" s="9"/>
      <c r="G28" s="9"/>
      <c r="H28" s="1"/>
      <c r="I28" s="1"/>
      <c r="J28" s="1"/>
      <c r="K28" s="1"/>
      <c r="L28" s="9"/>
      <c r="M28" s="9"/>
      <c r="N28" s="9"/>
      <c r="O28" s="1"/>
      <c r="P28" s="1"/>
      <c r="Q28" s="1"/>
      <c r="R28" s="1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37" ht="15.75" x14ac:dyDescent="0.25">
      <c r="A29" s="9"/>
      <c r="B29" s="9"/>
      <c r="C29" s="9"/>
      <c r="D29" s="1"/>
      <c r="E29" s="1"/>
      <c r="F29" s="9"/>
      <c r="G29" s="9"/>
      <c r="H29" s="1"/>
      <c r="I29" s="1"/>
      <c r="J29" s="1"/>
      <c r="K29" s="1"/>
      <c r="L29" s="9"/>
      <c r="M29" s="9"/>
      <c r="N29" s="9"/>
      <c r="O29" s="1"/>
      <c r="P29" s="1"/>
      <c r="Q29" s="1"/>
      <c r="R29" s="1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37" ht="15.75" x14ac:dyDescent="0.25">
      <c r="A30" s="9"/>
      <c r="B30" s="115" t="s">
        <v>0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9"/>
      <c r="W30" s="9"/>
      <c r="X30" s="9"/>
      <c r="Y30" s="9"/>
      <c r="Z30" s="9"/>
      <c r="AA30" s="9"/>
      <c r="AB30" s="9"/>
    </row>
    <row r="31" spans="1:37" ht="15.75" x14ac:dyDescent="0.25">
      <c r="A31" s="9"/>
      <c r="B31" s="115" t="s">
        <v>920</v>
      </c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9"/>
      <c r="W31" s="9"/>
      <c r="X31" s="9"/>
      <c r="Y31" s="9"/>
      <c r="Z31" s="9"/>
      <c r="AA31" s="9"/>
      <c r="AB31" s="9"/>
    </row>
    <row r="32" spans="1:37" ht="15.75" x14ac:dyDescent="0.25">
      <c r="A32" s="9"/>
      <c r="B32" s="115" t="s">
        <v>380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9"/>
      <c r="W32" s="9"/>
      <c r="X32" s="9"/>
      <c r="Y32" s="9"/>
      <c r="Z32" s="9"/>
      <c r="AA32" s="9"/>
      <c r="AB32" s="9"/>
    </row>
    <row r="33" spans="1:29" ht="15.75" x14ac:dyDescent="0.25">
      <c r="A33" s="9"/>
      <c r="B33" s="9"/>
      <c r="C33" s="9"/>
      <c r="D33" s="1"/>
      <c r="E33" s="1"/>
      <c r="F33" s="9"/>
      <c r="G33" s="9"/>
      <c r="H33" s="1"/>
      <c r="I33" s="1"/>
      <c r="J33" s="1"/>
      <c r="K33" s="1"/>
      <c r="L33" s="9"/>
      <c r="M33" s="9"/>
      <c r="N33" s="9"/>
      <c r="O33" s="1"/>
      <c r="P33" s="1"/>
      <c r="Q33" s="1"/>
      <c r="R33" s="1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9" ht="15.75" x14ac:dyDescent="0.25">
      <c r="A34" s="9"/>
      <c r="B34" s="35" t="s">
        <v>305</v>
      </c>
      <c r="C34" s="35" t="s">
        <v>2</v>
      </c>
      <c r="D34" s="27" t="s">
        <v>3</v>
      </c>
      <c r="E34" s="27" t="s">
        <v>4</v>
      </c>
      <c r="F34" s="26" t="s">
        <v>5</v>
      </c>
      <c r="G34" s="26" t="s">
        <v>6</v>
      </c>
      <c r="H34" s="26" t="s">
        <v>7</v>
      </c>
      <c r="I34" s="28" t="s">
        <v>8</v>
      </c>
      <c r="J34" s="28" t="s">
        <v>9</v>
      </c>
      <c r="K34" s="28" t="s">
        <v>10</v>
      </c>
      <c r="L34" s="27" t="s">
        <v>11</v>
      </c>
      <c r="M34" s="27" t="s">
        <v>12</v>
      </c>
      <c r="N34" s="26" t="s">
        <v>13</v>
      </c>
      <c r="O34" s="26" t="s">
        <v>14</v>
      </c>
      <c r="P34" s="26" t="s">
        <v>15</v>
      </c>
      <c r="Q34" s="26" t="s">
        <v>16</v>
      </c>
      <c r="R34" s="26" t="s">
        <v>17</v>
      </c>
      <c r="S34" s="26" t="s">
        <v>18</v>
      </c>
      <c r="T34" s="29" t="s">
        <v>19</v>
      </c>
      <c r="U34" s="30" t="s">
        <v>20</v>
      </c>
      <c r="V34" s="9" t="s">
        <v>21</v>
      </c>
      <c r="W34" s="9" t="s">
        <v>22</v>
      </c>
      <c r="X34" s="9" t="s">
        <v>353</v>
      </c>
      <c r="Y34" s="9"/>
      <c r="Z34" s="9" t="s">
        <v>381</v>
      </c>
      <c r="AA34" s="9" t="s">
        <v>382</v>
      </c>
      <c r="AB34" s="9"/>
    </row>
    <row r="35" spans="1:29" ht="15.75" x14ac:dyDescent="0.25">
      <c r="A35" s="9"/>
      <c r="B35" s="35"/>
      <c r="C35" s="103"/>
      <c r="D35" s="27"/>
      <c r="E35" s="27"/>
      <c r="F35" s="26"/>
      <c r="G35" s="26"/>
      <c r="H35" s="26"/>
      <c r="I35" s="28"/>
      <c r="J35" s="28"/>
      <c r="K35" s="28"/>
      <c r="L35" s="27"/>
      <c r="M35" s="27"/>
      <c r="N35" s="26"/>
      <c r="O35" s="26"/>
      <c r="P35" s="26"/>
      <c r="Q35" s="26"/>
      <c r="R35" s="26"/>
      <c r="S35" s="26"/>
      <c r="T35" s="29"/>
      <c r="U35" s="30"/>
      <c r="V35" s="9"/>
      <c r="W35" s="9"/>
      <c r="X35" s="9"/>
      <c r="Y35" s="9"/>
      <c r="Z35" s="9"/>
      <c r="AA35" s="9"/>
      <c r="AB35" s="9"/>
    </row>
    <row r="36" spans="1:29" ht="15.75" x14ac:dyDescent="0.25">
      <c r="A36" s="9"/>
      <c r="B36" s="33">
        <v>1</v>
      </c>
      <c r="C36" s="3" t="s">
        <v>385</v>
      </c>
      <c r="D36" s="4" t="s">
        <v>699</v>
      </c>
      <c r="E36" s="9" t="s">
        <v>383</v>
      </c>
      <c r="F36" s="2" t="s">
        <v>384</v>
      </c>
      <c r="G36" s="2"/>
      <c r="H36" s="60" t="s">
        <v>38</v>
      </c>
      <c r="I36" s="95">
        <v>3110</v>
      </c>
      <c r="J36" s="48"/>
      <c r="K36" s="48"/>
      <c r="L36" s="65"/>
      <c r="M36" s="10"/>
      <c r="N36" s="10"/>
      <c r="O36" s="65">
        <f>SUM(I36:N36)</f>
        <v>3110</v>
      </c>
      <c r="P36" s="96">
        <v>91.87</v>
      </c>
      <c r="Q36" s="10"/>
      <c r="R36" s="10"/>
      <c r="S36" s="10"/>
      <c r="T36" s="10">
        <f t="shared" ref="T36:T79" si="3">+O36-P36-Q36-R36-S36</f>
        <v>3018.13</v>
      </c>
      <c r="U36" s="9">
        <v>2907080204</v>
      </c>
      <c r="V36" s="87" t="s">
        <v>467</v>
      </c>
      <c r="W36" s="90" t="s">
        <v>529</v>
      </c>
      <c r="X36" s="9" t="s">
        <v>469</v>
      </c>
      <c r="Y36" s="9"/>
      <c r="Z36" s="9" t="s">
        <v>35</v>
      </c>
      <c r="AA36" s="9"/>
      <c r="AB36" s="9"/>
    </row>
    <row r="37" spans="1:29" ht="15.75" x14ac:dyDescent="0.25">
      <c r="A37" s="9"/>
      <c r="B37" s="33">
        <v>2</v>
      </c>
      <c r="C37" s="3" t="s">
        <v>386</v>
      </c>
      <c r="D37" s="4" t="s">
        <v>699</v>
      </c>
      <c r="E37" s="9" t="s">
        <v>383</v>
      </c>
      <c r="F37" s="2" t="s">
        <v>384</v>
      </c>
      <c r="G37" s="2"/>
      <c r="H37" s="60" t="s">
        <v>38</v>
      </c>
      <c r="I37" s="95">
        <v>3110</v>
      </c>
      <c r="J37" s="48"/>
      <c r="K37" s="48"/>
      <c r="L37" s="65"/>
      <c r="M37" s="10"/>
      <c r="N37" s="10"/>
      <c r="O37" s="65">
        <f>SUM(I37:N37)</f>
        <v>3110</v>
      </c>
      <c r="P37" s="96">
        <v>91.87</v>
      </c>
      <c r="Q37" s="10"/>
      <c r="R37" s="10"/>
      <c r="S37" s="10"/>
      <c r="T37" s="10">
        <f t="shared" si="3"/>
        <v>3018.13</v>
      </c>
      <c r="U37" s="9">
        <v>1159313176</v>
      </c>
      <c r="V37" s="80" t="s">
        <v>468</v>
      </c>
      <c r="W37" s="80" t="s">
        <v>387</v>
      </c>
      <c r="X37" s="9" t="s">
        <v>539</v>
      </c>
      <c r="Y37" s="9"/>
      <c r="Z37" s="9" t="s">
        <v>35</v>
      </c>
      <c r="AA37" s="9"/>
      <c r="AB37" s="9"/>
    </row>
    <row r="38" spans="1:29" s="2" customFormat="1" ht="15.75" x14ac:dyDescent="0.25">
      <c r="B38" s="33">
        <v>3</v>
      </c>
      <c r="C38" s="3" t="s">
        <v>479</v>
      </c>
      <c r="D38" s="4" t="s">
        <v>788</v>
      </c>
      <c r="E38" s="4" t="s">
        <v>383</v>
      </c>
      <c r="F38" s="2" t="s">
        <v>384</v>
      </c>
      <c r="G38" s="5"/>
      <c r="H38" s="60" t="s">
        <v>38</v>
      </c>
      <c r="I38" s="21">
        <v>3110</v>
      </c>
      <c r="J38" s="21"/>
      <c r="K38" s="10"/>
      <c r="L38" s="65"/>
      <c r="M38" s="65"/>
      <c r="N38" s="65"/>
      <c r="O38" s="65">
        <f>SUM(I38:N38)</f>
        <v>3110</v>
      </c>
      <c r="P38" s="96">
        <v>91.87</v>
      </c>
      <c r="Q38" s="65"/>
      <c r="R38" s="65"/>
      <c r="S38" s="65"/>
      <c r="T38" s="10">
        <f t="shared" si="3"/>
        <v>3018.13</v>
      </c>
      <c r="U38" s="42">
        <v>2953766535</v>
      </c>
      <c r="V38" s="88" t="s">
        <v>495</v>
      </c>
      <c r="W38" s="90" t="s">
        <v>481</v>
      </c>
      <c r="X38" s="9" t="s">
        <v>480</v>
      </c>
      <c r="Z38" s="9" t="s">
        <v>172</v>
      </c>
      <c r="AC38" s="65"/>
    </row>
    <row r="39" spans="1:29" s="2" customFormat="1" ht="15.75" x14ac:dyDescent="0.25">
      <c r="B39" s="33">
        <v>4</v>
      </c>
      <c r="C39" s="3" t="s">
        <v>631</v>
      </c>
      <c r="D39" s="4" t="s">
        <v>787</v>
      </c>
      <c r="E39" s="4" t="s">
        <v>383</v>
      </c>
      <c r="F39" s="2" t="s">
        <v>384</v>
      </c>
      <c r="G39" s="5"/>
      <c r="H39" s="60" t="s">
        <v>38</v>
      </c>
      <c r="I39" s="76">
        <v>4357.84</v>
      </c>
      <c r="J39" s="21"/>
      <c r="K39" s="10"/>
      <c r="L39" s="65"/>
      <c r="M39" s="65"/>
      <c r="N39" s="65"/>
      <c r="O39" s="65">
        <f t="shared" ref="O39:O71" si="4">SUM(I39:N39)</f>
        <v>4357.84</v>
      </c>
      <c r="P39" s="96">
        <v>357.84</v>
      </c>
      <c r="Q39" s="65"/>
      <c r="R39" s="65"/>
      <c r="S39" s="65"/>
      <c r="T39" s="10">
        <f t="shared" si="3"/>
        <v>4000</v>
      </c>
      <c r="U39" s="42">
        <v>2721016539</v>
      </c>
      <c r="V39" s="82" t="s">
        <v>633</v>
      </c>
      <c r="W39" s="89" t="s">
        <v>632</v>
      </c>
      <c r="X39" s="9" t="s">
        <v>629</v>
      </c>
      <c r="Z39" s="9" t="s">
        <v>172</v>
      </c>
      <c r="AC39" s="65"/>
    </row>
    <row r="40" spans="1:29" s="2" customFormat="1" ht="15.75" x14ac:dyDescent="0.25">
      <c r="B40" s="33">
        <v>5</v>
      </c>
      <c r="C40" s="3" t="s">
        <v>635</v>
      </c>
      <c r="D40" s="4" t="s">
        <v>788</v>
      </c>
      <c r="E40" s="4" t="s">
        <v>383</v>
      </c>
      <c r="F40" s="2" t="s">
        <v>384</v>
      </c>
      <c r="G40" s="5"/>
      <c r="H40" s="60" t="s">
        <v>38</v>
      </c>
      <c r="I40" s="76">
        <v>4357.84</v>
      </c>
      <c r="J40" s="21"/>
      <c r="K40" s="10"/>
      <c r="L40" s="65"/>
      <c r="M40" s="65"/>
      <c r="N40" s="65"/>
      <c r="O40" s="65">
        <f t="shared" si="4"/>
        <v>4357.84</v>
      </c>
      <c r="P40" s="96">
        <v>357.84</v>
      </c>
      <c r="Q40" s="65"/>
      <c r="R40" s="65"/>
      <c r="S40" s="65"/>
      <c r="T40" s="10">
        <f t="shared" si="3"/>
        <v>4000</v>
      </c>
      <c r="U40" s="42">
        <v>1510153427</v>
      </c>
      <c r="V40" s="82"/>
      <c r="W40" s="89" t="s">
        <v>636</v>
      </c>
      <c r="X40" s="9" t="s">
        <v>629</v>
      </c>
      <c r="Z40" s="9" t="s">
        <v>172</v>
      </c>
      <c r="AC40" s="65"/>
    </row>
    <row r="41" spans="1:29" s="2" customFormat="1" ht="15.75" x14ac:dyDescent="0.25">
      <c r="B41" s="33">
        <v>6</v>
      </c>
      <c r="C41" s="3" t="s">
        <v>639</v>
      </c>
      <c r="D41" s="4" t="s">
        <v>786</v>
      </c>
      <c r="E41" s="4" t="s">
        <v>383</v>
      </c>
      <c r="F41" s="2" t="s">
        <v>384</v>
      </c>
      <c r="G41" s="5"/>
      <c r="H41" s="60" t="s">
        <v>38</v>
      </c>
      <c r="I41" s="76">
        <v>3903.28</v>
      </c>
      <c r="J41" s="21"/>
      <c r="K41" s="10"/>
      <c r="L41" s="65"/>
      <c r="M41" s="65"/>
      <c r="N41" s="65"/>
      <c r="O41" s="65">
        <f t="shared" si="4"/>
        <v>3903.28</v>
      </c>
      <c r="P41" s="96">
        <v>303.27999999999997</v>
      </c>
      <c r="Q41" s="65"/>
      <c r="R41" s="65"/>
      <c r="S41" s="65"/>
      <c r="T41" s="10">
        <f t="shared" si="3"/>
        <v>3600</v>
      </c>
      <c r="U41" s="42">
        <v>1260213950</v>
      </c>
      <c r="V41" s="82"/>
      <c r="W41" s="89" t="s">
        <v>640</v>
      </c>
      <c r="X41" s="9" t="s">
        <v>638</v>
      </c>
      <c r="Z41" s="9" t="s">
        <v>172</v>
      </c>
      <c r="AC41" s="65"/>
    </row>
    <row r="42" spans="1:29" s="2" customFormat="1" ht="15.75" x14ac:dyDescent="0.25">
      <c r="B42" s="33">
        <v>7</v>
      </c>
      <c r="C42" s="3" t="s">
        <v>661</v>
      </c>
      <c r="D42" s="4" t="s">
        <v>786</v>
      </c>
      <c r="E42" s="4" t="s">
        <v>383</v>
      </c>
      <c r="F42" s="2" t="s">
        <v>384</v>
      </c>
      <c r="G42" s="5"/>
      <c r="H42" s="60" t="s">
        <v>38</v>
      </c>
      <c r="I42" s="76">
        <v>3903.28</v>
      </c>
      <c r="J42" s="21"/>
      <c r="K42" s="10"/>
      <c r="L42" s="65"/>
      <c r="M42" s="65"/>
      <c r="N42" s="65"/>
      <c r="O42" s="65">
        <f t="shared" si="4"/>
        <v>3903.28</v>
      </c>
      <c r="P42" s="96">
        <v>303.27999999999997</v>
      </c>
      <c r="Q42" s="65"/>
      <c r="R42" s="65"/>
      <c r="S42" s="65"/>
      <c r="T42" s="10">
        <f t="shared" si="3"/>
        <v>3600</v>
      </c>
      <c r="U42" s="42">
        <v>1524728335</v>
      </c>
      <c r="V42" s="82" t="s">
        <v>663</v>
      </c>
      <c r="W42" s="89" t="s">
        <v>662</v>
      </c>
      <c r="X42" s="9" t="s">
        <v>660</v>
      </c>
      <c r="Z42" s="9" t="s">
        <v>172</v>
      </c>
      <c r="AC42" s="65"/>
    </row>
    <row r="43" spans="1:29" s="2" customFormat="1" ht="15.75" x14ac:dyDescent="0.25">
      <c r="B43" s="33">
        <v>8</v>
      </c>
      <c r="C43" s="3" t="s">
        <v>672</v>
      </c>
      <c r="D43" s="4" t="s">
        <v>788</v>
      </c>
      <c r="E43" s="4" t="s">
        <v>383</v>
      </c>
      <c r="F43" s="2" t="s">
        <v>384</v>
      </c>
      <c r="G43" s="5"/>
      <c r="H43" s="60" t="s">
        <v>38</v>
      </c>
      <c r="I43" s="76">
        <v>4357.84</v>
      </c>
      <c r="J43" s="21"/>
      <c r="K43" s="10"/>
      <c r="L43" s="65"/>
      <c r="M43" s="65"/>
      <c r="N43" s="65"/>
      <c r="O43" s="65">
        <f t="shared" si="4"/>
        <v>4357.84</v>
      </c>
      <c r="P43" s="96">
        <v>357.84</v>
      </c>
      <c r="Q43" s="65"/>
      <c r="R43" s="65"/>
      <c r="S43" s="65"/>
      <c r="T43" s="10">
        <f t="shared" si="3"/>
        <v>4000</v>
      </c>
      <c r="U43" s="42">
        <v>1537551991</v>
      </c>
      <c r="V43" s="82" t="s">
        <v>675</v>
      </c>
      <c r="W43" s="89" t="s">
        <v>674</v>
      </c>
      <c r="X43" s="9" t="s">
        <v>673</v>
      </c>
      <c r="Z43" s="9" t="s">
        <v>172</v>
      </c>
      <c r="AC43" s="65"/>
    </row>
    <row r="44" spans="1:29" s="2" customFormat="1" ht="15.75" x14ac:dyDescent="0.25">
      <c r="B44" s="33">
        <v>9</v>
      </c>
      <c r="C44" s="3" t="s">
        <v>684</v>
      </c>
      <c r="D44" s="4" t="s">
        <v>788</v>
      </c>
      <c r="E44" s="4" t="s">
        <v>383</v>
      </c>
      <c r="F44" s="2" t="s">
        <v>384</v>
      </c>
      <c r="G44" s="5"/>
      <c r="H44" s="60" t="s">
        <v>38</v>
      </c>
      <c r="I44" s="76">
        <v>4357.84</v>
      </c>
      <c r="J44" s="21"/>
      <c r="K44" s="10"/>
      <c r="L44" s="65"/>
      <c r="M44" s="65"/>
      <c r="N44" s="65"/>
      <c r="O44" s="65">
        <f t="shared" si="4"/>
        <v>4357.84</v>
      </c>
      <c r="P44" s="96">
        <v>357.84</v>
      </c>
      <c r="Q44" s="65"/>
      <c r="R44" s="65"/>
      <c r="S44" s="65"/>
      <c r="T44" s="10">
        <f t="shared" si="3"/>
        <v>4000</v>
      </c>
      <c r="U44" s="106" t="s">
        <v>689</v>
      </c>
      <c r="V44" s="82" t="s">
        <v>686</v>
      </c>
      <c r="W44" s="89" t="s">
        <v>685</v>
      </c>
      <c r="X44" s="9" t="s">
        <v>683</v>
      </c>
      <c r="Z44" s="9" t="s">
        <v>172</v>
      </c>
      <c r="AC44" s="65"/>
    </row>
    <row r="45" spans="1:29" s="72" customFormat="1" ht="15.75" x14ac:dyDescent="0.25">
      <c r="B45" s="33">
        <v>10</v>
      </c>
      <c r="C45" s="3" t="s">
        <v>695</v>
      </c>
      <c r="D45" s="4" t="s">
        <v>786</v>
      </c>
      <c r="E45" s="4" t="s">
        <v>383</v>
      </c>
      <c r="F45" s="2" t="s">
        <v>384</v>
      </c>
      <c r="G45" s="5"/>
      <c r="H45" s="60" t="s">
        <v>38</v>
      </c>
      <c r="I45" s="76">
        <v>3903.28</v>
      </c>
      <c r="J45" s="21"/>
      <c r="K45" s="34"/>
      <c r="L45" s="92"/>
      <c r="M45" s="92"/>
      <c r="N45" s="92"/>
      <c r="O45" s="92">
        <f t="shared" si="4"/>
        <v>3903.28</v>
      </c>
      <c r="P45" s="37">
        <v>303.27999999999997</v>
      </c>
      <c r="Q45" s="92"/>
      <c r="R45" s="92"/>
      <c r="S45" s="92"/>
      <c r="T45" s="34">
        <f t="shared" si="3"/>
        <v>3600</v>
      </c>
      <c r="U45" s="109" t="s">
        <v>763</v>
      </c>
      <c r="V45" s="88" t="s">
        <v>697</v>
      </c>
      <c r="W45" s="90" t="s">
        <v>696</v>
      </c>
      <c r="X45" s="33" t="s">
        <v>698</v>
      </c>
      <c r="Z45" s="9" t="s">
        <v>172</v>
      </c>
      <c r="AC45" s="92"/>
    </row>
    <row r="46" spans="1:29" s="72" customFormat="1" ht="15.75" x14ac:dyDescent="0.25">
      <c r="B46" s="33">
        <v>11</v>
      </c>
      <c r="C46" s="3" t="s">
        <v>702</v>
      </c>
      <c r="D46" s="4" t="s">
        <v>788</v>
      </c>
      <c r="E46" s="4" t="s">
        <v>383</v>
      </c>
      <c r="F46" s="2" t="s">
        <v>384</v>
      </c>
      <c r="G46" s="5"/>
      <c r="H46" s="60" t="s">
        <v>38</v>
      </c>
      <c r="I46" s="76">
        <v>4357.84</v>
      </c>
      <c r="J46" s="21"/>
      <c r="K46" s="34"/>
      <c r="L46" s="92"/>
      <c r="M46" s="92"/>
      <c r="N46" s="92"/>
      <c r="O46" s="92">
        <f t="shared" si="4"/>
        <v>4357.84</v>
      </c>
      <c r="P46" s="37">
        <v>357.84</v>
      </c>
      <c r="Q46" s="92"/>
      <c r="R46" s="92"/>
      <c r="S46" s="92"/>
      <c r="T46" s="34">
        <f t="shared" si="3"/>
        <v>4000</v>
      </c>
      <c r="U46" s="106"/>
      <c r="V46" s="88"/>
      <c r="W46" s="90" t="s">
        <v>703</v>
      </c>
      <c r="X46" s="33" t="s">
        <v>701</v>
      </c>
      <c r="Z46" s="9"/>
      <c r="AC46" s="92"/>
    </row>
    <row r="47" spans="1:29" s="72" customFormat="1" ht="15.75" x14ac:dyDescent="0.25">
      <c r="B47" s="33">
        <v>12</v>
      </c>
      <c r="C47" s="3" t="s">
        <v>717</v>
      </c>
      <c r="D47" s="4" t="s">
        <v>788</v>
      </c>
      <c r="E47" s="4" t="s">
        <v>383</v>
      </c>
      <c r="F47" s="2" t="s">
        <v>384</v>
      </c>
      <c r="G47" s="5"/>
      <c r="H47" s="60" t="s">
        <v>38</v>
      </c>
      <c r="I47" s="76">
        <v>4357.84</v>
      </c>
      <c r="J47" s="21"/>
      <c r="K47" s="34"/>
      <c r="L47" s="92"/>
      <c r="M47" s="92"/>
      <c r="N47" s="92"/>
      <c r="O47" s="92">
        <f t="shared" si="4"/>
        <v>4357.84</v>
      </c>
      <c r="P47" s="37">
        <v>357.84</v>
      </c>
      <c r="Q47" s="92"/>
      <c r="R47" s="92"/>
      <c r="S47" s="92"/>
      <c r="T47" s="34">
        <f t="shared" si="3"/>
        <v>4000</v>
      </c>
      <c r="U47" s="106"/>
      <c r="V47" s="88" t="s">
        <v>704</v>
      </c>
      <c r="W47" s="90" t="s">
        <v>705</v>
      </c>
      <c r="X47" s="33" t="s">
        <v>706</v>
      </c>
      <c r="Z47" s="9"/>
      <c r="AC47" s="92"/>
    </row>
    <row r="48" spans="1:29" s="72" customFormat="1" ht="15.75" x14ac:dyDescent="0.25">
      <c r="B48" s="33">
        <v>13</v>
      </c>
      <c r="C48" s="3" t="s">
        <v>707</v>
      </c>
      <c r="D48" s="4" t="s">
        <v>786</v>
      </c>
      <c r="E48" s="4" t="s">
        <v>383</v>
      </c>
      <c r="F48" s="2" t="s">
        <v>384</v>
      </c>
      <c r="G48" s="5"/>
      <c r="H48" s="60" t="s">
        <v>38</v>
      </c>
      <c r="I48" s="76">
        <v>3903.28</v>
      </c>
      <c r="J48" s="21"/>
      <c r="K48" s="34"/>
      <c r="L48" s="92"/>
      <c r="M48" s="92"/>
      <c r="N48" s="92"/>
      <c r="O48" s="92">
        <f t="shared" si="4"/>
        <v>3903.28</v>
      </c>
      <c r="P48" s="37">
        <v>303.27999999999997</v>
      </c>
      <c r="Q48" s="92"/>
      <c r="R48" s="92"/>
      <c r="S48" s="92"/>
      <c r="T48" s="34">
        <f t="shared" si="3"/>
        <v>3600</v>
      </c>
      <c r="U48" s="109" t="s">
        <v>772</v>
      </c>
      <c r="V48" s="88" t="s">
        <v>710</v>
      </c>
      <c r="W48" s="90" t="s">
        <v>709</v>
      </c>
      <c r="X48" s="33" t="s">
        <v>708</v>
      </c>
      <c r="Z48" s="9"/>
      <c r="AC48" s="92"/>
    </row>
    <row r="49" spans="2:29" s="2" customFormat="1" ht="15.75" x14ac:dyDescent="0.25">
      <c r="B49" s="33">
        <v>14</v>
      </c>
      <c r="C49" s="3" t="s">
        <v>719</v>
      </c>
      <c r="D49" s="4" t="s">
        <v>788</v>
      </c>
      <c r="E49" s="4" t="s">
        <v>383</v>
      </c>
      <c r="F49" s="2" t="s">
        <v>384</v>
      </c>
      <c r="G49" s="5"/>
      <c r="H49" s="60" t="s">
        <v>38</v>
      </c>
      <c r="I49" s="76">
        <v>4357.84</v>
      </c>
      <c r="J49" s="21"/>
      <c r="K49" s="10"/>
      <c r="L49" s="65"/>
      <c r="M49" s="65"/>
      <c r="N49" s="65"/>
      <c r="O49" s="65">
        <f t="shared" si="4"/>
        <v>4357.84</v>
      </c>
      <c r="P49" s="96">
        <v>357.84</v>
      </c>
      <c r="Q49" s="65"/>
      <c r="R49" s="65"/>
      <c r="S49" s="65"/>
      <c r="T49" s="10">
        <f t="shared" si="3"/>
        <v>4000</v>
      </c>
      <c r="U49" s="106"/>
      <c r="V49" s="82" t="s">
        <v>721</v>
      </c>
      <c r="W49" s="89" t="s">
        <v>720</v>
      </c>
      <c r="X49" s="9" t="s">
        <v>718</v>
      </c>
      <c r="Z49" s="9" t="s">
        <v>172</v>
      </c>
      <c r="AC49" s="65"/>
    </row>
    <row r="50" spans="2:29" s="2" customFormat="1" ht="15.75" x14ac:dyDescent="0.25">
      <c r="B50" s="33">
        <v>15</v>
      </c>
      <c r="C50" s="3" t="s">
        <v>727</v>
      </c>
      <c r="D50" s="4" t="s">
        <v>788</v>
      </c>
      <c r="E50" s="4" t="s">
        <v>383</v>
      </c>
      <c r="F50" s="2" t="s">
        <v>384</v>
      </c>
      <c r="G50" s="5"/>
      <c r="H50" s="60" t="s">
        <v>38</v>
      </c>
      <c r="I50" s="76">
        <v>4357.84</v>
      </c>
      <c r="J50" s="21"/>
      <c r="K50" s="10"/>
      <c r="L50" s="65"/>
      <c r="M50" s="65"/>
      <c r="N50" s="65"/>
      <c r="O50" s="65">
        <f t="shared" si="4"/>
        <v>4357.84</v>
      </c>
      <c r="P50" s="96">
        <v>357.84</v>
      </c>
      <c r="Q50" s="65"/>
      <c r="R50" s="65"/>
      <c r="S50" s="65"/>
      <c r="T50" s="10">
        <f t="shared" si="3"/>
        <v>4000</v>
      </c>
      <c r="U50" s="106"/>
      <c r="V50" s="82"/>
      <c r="W50" s="89" t="s">
        <v>723</v>
      </c>
      <c r="X50" s="9" t="s">
        <v>722</v>
      </c>
      <c r="Z50" s="9" t="s">
        <v>172</v>
      </c>
      <c r="AC50" s="65"/>
    </row>
    <row r="51" spans="2:29" s="2" customFormat="1" ht="15.75" x14ac:dyDescent="0.25">
      <c r="B51" s="33">
        <v>16</v>
      </c>
      <c r="C51" s="3" t="s">
        <v>724</v>
      </c>
      <c r="D51" s="4" t="s">
        <v>786</v>
      </c>
      <c r="E51" s="4" t="s">
        <v>383</v>
      </c>
      <c r="F51" s="2" t="s">
        <v>384</v>
      </c>
      <c r="G51" s="5"/>
      <c r="H51" s="60" t="s">
        <v>38</v>
      </c>
      <c r="I51" s="76">
        <v>3903.28</v>
      </c>
      <c r="J51" s="21"/>
      <c r="K51" s="10"/>
      <c r="L51" s="65"/>
      <c r="M51" s="65"/>
      <c r="N51" s="65"/>
      <c r="O51" s="65">
        <f t="shared" si="4"/>
        <v>3903.28</v>
      </c>
      <c r="P51" s="96">
        <v>303.27999999999997</v>
      </c>
      <c r="Q51" s="65"/>
      <c r="R51" s="65"/>
      <c r="S51" s="65"/>
      <c r="T51" s="10">
        <f t="shared" si="3"/>
        <v>3600</v>
      </c>
      <c r="U51" s="106"/>
      <c r="V51" s="82"/>
      <c r="W51" s="89" t="s">
        <v>725</v>
      </c>
      <c r="X51" s="9" t="s">
        <v>726</v>
      </c>
      <c r="Z51" s="9" t="s">
        <v>172</v>
      </c>
      <c r="AC51" s="65"/>
    </row>
    <row r="52" spans="2:29" s="2" customFormat="1" ht="15.75" x14ac:dyDescent="0.25">
      <c r="B52" s="33">
        <v>17</v>
      </c>
      <c r="C52" s="3" t="s">
        <v>734</v>
      </c>
      <c r="D52" s="4" t="s">
        <v>786</v>
      </c>
      <c r="E52" s="4" t="s">
        <v>383</v>
      </c>
      <c r="F52" s="2" t="s">
        <v>384</v>
      </c>
      <c r="G52" s="5"/>
      <c r="H52" s="60" t="s">
        <v>38</v>
      </c>
      <c r="I52" s="76">
        <v>3382.86</v>
      </c>
      <c r="J52" s="21"/>
      <c r="K52" s="10"/>
      <c r="L52" s="65"/>
      <c r="M52" s="65"/>
      <c r="N52" s="65"/>
      <c r="O52" s="65">
        <f t="shared" si="4"/>
        <v>3382.86</v>
      </c>
      <c r="P52" s="96">
        <v>262.82</v>
      </c>
      <c r="Q52" s="65"/>
      <c r="R52" s="65"/>
      <c r="S52" s="65"/>
      <c r="T52" s="10">
        <f t="shared" si="3"/>
        <v>3120.04</v>
      </c>
      <c r="U52" s="106"/>
      <c r="V52" s="82"/>
      <c r="W52" s="89" t="s">
        <v>736</v>
      </c>
      <c r="X52" s="9" t="s">
        <v>735</v>
      </c>
      <c r="Z52" s="9" t="s">
        <v>172</v>
      </c>
      <c r="AC52" s="65"/>
    </row>
    <row r="53" spans="2:29" s="2" customFormat="1" ht="15.75" x14ac:dyDescent="0.25">
      <c r="B53" s="33">
        <v>18</v>
      </c>
      <c r="C53" s="3" t="s">
        <v>743</v>
      </c>
      <c r="D53" s="4" t="s">
        <v>786</v>
      </c>
      <c r="E53" s="4" t="s">
        <v>383</v>
      </c>
      <c r="F53" s="2" t="s">
        <v>384</v>
      </c>
      <c r="G53" s="5"/>
      <c r="H53" s="60" t="s">
        <v>38</v>
      </c>
      <c r="I53" s="76">
        <v>3903.28</v>
      </c>
      <c r="J53" s="21"/>
      <c r="K53" s="10"/>
      <c r="L53" s="65"/>
      <c r="M53" s="65"/>
      <c r="N53" s="65"/>
      <c r="O53" s="65">
        <f t="shared" si="4"/>
        <v>3903.28</v>
      </c>
      <c r="P53" s="96">
        <v>303.27999999999997</v>
      </c>
      <c r="Q53" s="65"/>
      <c r="R53" s="65"/>
      <c r="S53" s="65"/>
      <c r="T53" s="10">
        <f t="shared" si="3"/>
        <v>3600</v>
      </c>
      <c r="U53" s="109" t="s">
        <v>764</v>
      </c>
      <c r="V53" s="82"/>
      <c r="W53" s="89" t="s">
        <v>745</v>
      </c>
      <c r="X53" s="9" t="s">
        <v>744</v>
      </c>
      <c r="Z53" s="9"/>
      <c r="AC53" s="65"/>
    </row>
    <row r="54" spans="2:29" s="2" customFormat="1" ht="15.75" x14ac:dyDescent="0.25">
      <c r="B54" s="33">
        <v>19</v>
      </c>
      <c r="C54" s="3" t="s">
        <v>766</v>
      </c>
      <c r="D54" s="4" t="s">
        <v>786</v>
      </c>
      <c r="E54" s="4" t="s">
        <v>383</v>
      </c>
      <c r="F54" s="2" t="s">
        <v>384</v>
      </c>
      <c r="G54" s="5"/>
      <c r="H54" s="60" t="s">
        <v>38</v>
      </c>
      <c r="I54" s="76">
        <v>3903.28</v>
      </c>
      <c r="J54" s="21"/>
      <c r="K54" s="10"/>
      <c r="L54" s="65"/>
      <c r="M54" s="65"/>
      <c r="N54" s="65"/>
      <c r="O54" s="65">
        <f t="shared" si="4"/>
        <v>3903.28</v>
      </c>
      <c r="P54" s="96">
        <v>303.27999999999997</v>
      </c>
      <c r="Q54" s="65"/>
      <c r="R54" s="65"/>
      <c r="S54" s="65"/>
      <c r="T54" s="10">
        <f t="shared" si="3"/>
        <v>3600</v>
      </c>
      <c r="U54" s="106"/>
      <c r="V54" s="82"/>
      <c r="W54" s="89" t="s">
        <v>767</v>
      </c>
      <c r="X54" s="9" t="s">
        <v>765</v>
      </c>
      <c r="Z54" s="9"/>
      <c r="AC54" s="65"/>
    </row>
    <row r="55" spans="2:29" s="2" customFormat="1" ht="15.75" x14ac:dyDescent="0.25">
      <c r="B55" s="33">
        <v>20</v>
      </c>
      <c r="C55" s="3" t="s">
        <v>779</v>
      </c>
      <c r="D55" s="4" t="s">
        <v>786</v>
      </c>
      <c r="E55" s="4" t="s">
        <v>383</v>
      </c>
      <c r="F55" s="2" t="s">
        <v>384</v>
      </c>
      <c r="G55" s="5"/>
      <c r="H55" s="60" t="s">
        <v>38</v>
      </c>
      <c r="I55" s="76">
        <v>3903.28</v>
      </c>
      <c r="J55" s="21"/>
      <c r="K55" s="10"/>
      <c r="L55" s="65"/>
      <c r="M55" s="65"/>
      <c r="N55" s="65"/>
      <c r="O55" s="65">
        <f t="shared" si="4"/>
        <v>3903.28</v>
      </c>
      <c r="P55" s="96">
        <v>303.27999999999997</v>
      </c>
      <c r="Q55" s="65"/>
      <c r="R55" s="65"/>
      <c r="S55" s="65"/>
      <c r="T55" s="10">
        <f t="shared" si="3"/>
        <v>3600</v>
      </c>
      <c r="U55" s="106"/>
      <c r="V55" s="82"/>
      <c r="W55" s="89" t="s">
        <v>781</v>
      </c>
      <c r="X55" s="9" t="s">
        <v>780</v>
      </c>
      <c r="Z55" s="9"/>
      <c r="AC55" s="65"/>
    </row>
    <row r="56" spans="2:29" s="2" customFormat="1" ht="15.75" x14ac:dyDescent="0.25">
      <c r="B56" s="33">
        <v>21</v>
      </c>
      <c r="C56" s="3" t="s">
        <v>782</v>
      </c>
      <c r="D56" s="4" t="s">
        <v>788</v>
      </c>
      <c r="E56" s="4" t="s">
        <v>383</v>
      </c>
      <c r="F56" s="2" t="s">
        <v>384</v>
      </c>
      <c r="G56" s="5"/>
      <c r="H56" s="60" t="s">
        <v>38</v>
      </c>
      <c r="I56" s="76">
        <v>4357.84</v>
      </c>
      <c r="J56" s="21"/>
      <c r="K56" s="10"/>
      <c r="L56" s="65"/>
      <c r="M56" s="65"/>
      <c r="N56" s="65"/>
      <c r="O56" s="65">
        <f t="shared" si="4"/>
        <v>4357.84</v>
      </c>
      <c r="P56" s="96">
        <v>357.84</v>
      </c>
      <c r="Q56" s="65"/>
      <c r="R56" s="65"/>
      <c r="S56" s="65"/>
      <c r="T56" s="10">
        <f>+O56-P56-Q56-R56-S56</f>
        <v>4000</v>
      </c>
      <c r="U56" s="109" t="s">
        <v>784</v>
      </c>
      <c r="V56" s="82"/>
      <c r="W56" s="89" t="s">
        <v>785</v>
      </c>
      <c r="X56" s="9" t="s">
        <v>783</v>
      </c>
      <c r="Z56" s="9"/>
      <c r="AC56" s="65"/>
    </row>
    <row r="57" spans="2:29" s="2" customFormat="1" ht="15.75" x14ac:dyDescent="0.25">
      <c r="B57" s="33">
        <v>22</v>
      </c>
      <c r="C57" s="3" t="s">
        <v>793</v>
      </c>
      <c r="D57" s="4" t="s">
        <v>786</v>
      </c>
      <c r="E57" s="4" t="s">
        <v>383</v>
      </c>
      <c r="F57" s="2" t="s">
        <v>384</v>
      </c>
      <c r="G57" s="5"/>
      <c r="H57" s="60" t="s">
        <v>38</v>
      </c>
      <c r="I57" s="76">
        <v>3903.28</v>
      </c>
      <c r="J57" s="21"/>
      <c r="K57" s="10"/>
      <c r="L57" s="65"/>
      <c r="M57" s="65"/>
      <c r="N57" s="65"/>
      <c r="O57" s="65">
        <f t="shared" si="4"/>
        <v>3903.28</v>
      </c>
      <c r="P57" s="96">
        <v>303.27999999999997</v>
      </c>
      <c r="Q57" s="65"/>
      <c r="R57" s="65"/>
      <c r="S57" s="65"/>
      <c r="T57" s="10">
        <f t="shared" si="3"/>
        <v>3600</v>
      </c>
      <c r="U57" s="106"/>
      <c r="V57" s="82"/>
      <c r="W57" s="89" t="s">
        <v>798</v>
      </c>
      <c r="X57" s="9" t="s">
        <v>797</v>
      </c>
      <c r="Z57" s="9"/>
      <c r="AC57" s="65"/>
    </row>
    <row r="58" spans="2:29" s="2" customFormat="1" ht="15.75" x14ac:dyDescent="0.25">
      <c r="B58" s="33">
        <v>23</v>
      </c>
      <c r="C58" s="3" t="s">
        <v>794</v>
      </c>
      <c r="D58" s="4" t="s">
        <v>786</v>
      </c>
      <c r="E58" s="4" t="s">
        <v>383</v>
      </c>
      <c r="F58" s="2" t="s">
        <v>384</v>
      </c>
      <c r="G58" s="5"/>
      <c r="H58" s="60" t="s">
        <v>38</v>
      </c>
      <c r="I58" s="76">
        <v>3903.28</v>
      </c>
      <c r="J58" s="21"/>
      <c r="K58" s="10"/>
      <c r="L58" s="65"/>
      <c r="M58" s="65"/>
      <c r="N58" s="65"/>
      <c r="O58" s="65">
        <f t="shared" si="4"/>
        <v>3903.28</v>
      </c>
      <c r="P58" s="96">
        <v>303.27999999999997</v>
      </c>
      <c r="Q58" s="65"/>
      <c r="R58" s="65"/>
      <c r="S58" s="65"/>
      <c r="T58" s="10">
        <f t="shared" si="3"/>
        <v>3600</v>
      </c>
      <c r="U58" s="106"/>
      <c r="V58" s="82" t="s">
        <v>796</v>
      </c>
      <c r="W58" s="89" t="s">
        <v>795</v>
      </c>
      <c r="X58" s="9" t="s">
        <v>797</v>
      </c>
      <c r="Z58" s="9"/>
      <c r="AC58" s="65"/>
    </row>
    <row r="59" spans="2:29" s="2" customFormat="1" ht="15.75" x14ac:dyDescent="0.25">
      <c r="B59" s="33">
        <v>24</v>
      </c>
      <c r="C59" s="3" t="s">
        <v>805</v>
      </c>
      <c r="D59" s="4" t="s">
        <v>786</v>
      </c>
      <c r="E59" s="4" t="s">
        <v>383</v>
      </c>
      <c r="F59" s="2" t="s">
        <v>384</v>
      </c>
      <c r="G59" s="5"/>
      <c r="H59" s="60" t="s">
        <v>38</v>
      </c>
      <c r="I59" s="76">
        <v>3903.28</v>
      </c>
      <c r="J59" s="21"/>
      <c r="K59" s="10"/>
      <c r="L59" s="65"/>
      <c r="M59" s="65"/>
      <c r="N59" s="65"/>
      <c r="O59" s="65">
        <f t="shared" si="4"/>
        <v>3903.28</v>
      </c>
      <c r="P59" s="96">
        <v>303.27999999999997</v>
      </c>
      <c r="Q59" s="65"/>
      <c r="R59" s="65"/>
      <c r="S59" s="65"/>
      <c r="T59" s="10">
        <f t="shared" si="3"/>
        <v>3600</v>
      </c>
      <c r="U59" s="106"/>
      <c r="V59" s="82"/>
      <c r="W59" s="89" t="s">
        <v>807</v>
      </c>
      <c r="X59" s="9" t="s">
        <v>806</v>
      </c>
      <c r="Z59" s="9"/>
      <c r="AC59" s="65"/>
    </row>
    <row r="60" spans="2:29" s="2" customFormat="1" ht="15.75" x14ac:dyDescent="0.25">
      <c r="B60" s="33">
        <v>25</v>
      </c>
      <c r="C60" s="3" t="s">
        <v>808</v>
      </c>
      <c r="D60" s="4" t="s">
        <v>788</v>
      </c>
      <c r="E60" s="4" t="s">
        <v>383</v>
      </c>
      <c r="F60" s="2" t="s">
        <v>384</v>
      </c>
      <c r="G60" s="5"/>
      <c r="H60" s="60" t="s">
        <v>38</v>
      </c>
      <c r="I60" s="76">
        <v>3195.92</v>
      </c>
      <c r="J60" s="21"/>
      <c r="K60" s="10"/>
      <c r="L60" s="65"/>
      <c r="M60" s="65"/>
      <c r="N60" s="65"/>
      <c r="O60" s="65">
        <f t="shared" si="4"/>
        <v>3195.92</v>
      </c>
      <c r="P60" s="96">
        <v>262.41000000000003</v>
      </c>
      <c r="Q60" s="65"/>
      <c r="R60" s="65"/>
      <c r="S60" s="65"/>
      <c r="T60" s="10">
        <f t="shared" si="3"/>
        <v>2933.51</v>
      </c>
      <c r="U60" s="106"/>
      <c r="V60" s="82" t="s">
        <v>810</v>
      </c>
      <c r="W60" s="89" t="s">
        <v>809</v>
      </c>
      <c r="X60" s="9" t="s">
        <v>801</v>
      </c>
      <c r="Z60" s="9"/>
      <c r="AC60" s="65"/>
    </row>
    <row r="61" spans="2:29" s="2" customFormat="1" ht="15.75" x14ac:dyDescent="0.25">
      <c r="B61" s="33">
        <v>26</v>
      </c>
      <c r="C61" s="3" t="s">
        <v>864</v>
      </c>
      <c r="D61" s="4" t="s">
        <v>786</v>
      </c>
      <c r="E61" s="4" t="s">
        <v>383</v>
      </c>
      <c r="F61" s="2" t="s">
        <v>384</v>
      </c>
      <c r="G61" s="5"/>
      <c r="H61" s="60" t="s">
        <v>38</v>
      </c>
      <c r="I61" s="76">
        <v>2862.44</v>
      </c>
      <c r="J61" s="21"/>
      <c r="K61" s="10"/>
      <c r="L61" s="65"/>
      <c r="M61" s="65"/>
      <c r="N61" s="65"/>
      <c r="O61" s="65">
        <f t="shared" si="4"/>
        <v>2862.44</v>
      </c>
      <c r="P61" s="96">
        <v>222.44</v>
      </c>
      <c r="Q61" s="65"/>
      <c r="R61" s="65"/>
      <c r="S61" s="65"/>
      <c r="T61" s="10">
        <f t="shared" si="3"/>
        <v>2640</v>
      </c>
      <c r="U61" s="106"/>
      <c r="V61" s="82"/>
      <c r="W61" s="89" t="s">
        <v>821</v>
      </c>
      <c r="X61" s="9" t="s">
        <v>813</v>
      </c>
      <c r="Z61" s="9"/>
      <c r="AC61" s="65"/>
    </row>
    <row r="62" spans="2:29" s="2" customFormat="1" ht="15.75" x14ac:dyDescent="0.25">
      <c r="B62" s="33">
        <v>27</v>
      </c>
      <c r="C62" s="3" t="s">
        <v>815</v>
      </c>
      <c r="D62" s="4" t="s">
        <v>786</v>
      </c>
      <c r="E62" s="4" t="s">
        <v>383</v>
      </c>
      <c r="F62" s="2" t="s">
        <v>384</v>
      </c>
      <c r="G62" s="5"/>
      <c r="H62" s="60" t="s">
        <v>38</v>
      </c>
      <c r="I62" s="76">
        <v>3382.86</v>
      </c>
      <c r="J62" s="21"/>
      <c r="K62" s="10"/>
      <c r="L62" s="65"/>
      <c r="M62" s="65"/>
      <c r="N62" s="65"/>
      <c r="O62" s="65">
        <f t="shared" si="4"/>
        <v>3382.86</v>
      </c>
      <c r="P62" s="96">
        <v>262.82</v>
      </c>
      <c r="Q62" s="65"/>
      <c r="R62" s="65"/>
      <c r="S62" s="65"/>
      <c r="T62" s="10">
        <f t="shared" si="3"/>
        <v>3120.04</v>
      </c>
      <c r="U62" s="106"/>
      <c r="V62" s="82"/>
      <c r="W62" s="89" t="s">
        <v>817</v>
      </c>
      <c r="X62" s="9" t="s">
        <v>816</v>
      </c>
      <c r="Z62" s="9"/>
      <c r="AC62" s="65"/>
    </row>
    <row r="63" spans="2:29" s="2" customFormat="1" ht="15.75" x14ac:dyDescent="0.25">
      <c r="B63" s="33">
        <v>28</v>
      </c>
      <c r="C63" s="3" t="s">
        <v>820</v>
      </c>
      <c r="D63" s="4" t="s">
        <v>786</v>
      </c>
      <c r="E63" s="4" t="s">
        <v>383</v>
      </c>
      <c r="F63" s="2" t="s">
        <v>384</v>
      </c>
      <c r="G63" s="5"/>
      <c r="H63" s="60" t="s">
        <v>38</v>
      </c>
      <c r="I63" s="76">
        <v>3903.28</v>
      </c>
      <c r="J63" s="21"/>
      <c r="K63" s="10"/>
      <c r="L63" s="65"/>
      <c r="M63" s="65"/>
      <c r="N63" s="65"/>
      <c r="O63" s="65">
        <f t="shared" si="4"/>
        <v>3903.28</v>
      </c>
      <c r="P63" s="96">
        <v>303.27999999999997</v>
      </c>
      <c r="Q63" s="65"/>
      <c r="R63" s="65"/>
      <c r="S63" s="65"/>
      <c r="T63" s="10">
        <f t="shared" si="3"/>
        <v>3600</v>
      </c>
      <c r="U63" s="106"/>
      <c r="V63" s="82" t="s">
        <v>819</v>
      </c>
      <c r="W63" s="89" t="s">
        <v>818</v>
      </c>
      <c r="X63" s="9" t="s">
        <v>816</v>
      </c>
      <c r="Z63" s="9"/>
      <c r="AC63" s="65"/>
    </row>
    <row r="64" spans="2:29" s="2" customFormat="1" ht="15.75" x14ac:dyDescent="0.25">
      <c r="B64" s="33">
        <v>29</v>
      </c>
      <c r="C64" s="3" t="s">
        <v>856</v>
      </c>
      <c r="D64" s="4" t="s">
        <v>786</v>
      </c>
      <c r="E64" s="4" t="s">
        <v>383</v>
      </c>
      <c r="F64" s="2" t="s">
        <v>384</v>
      </c>
      <c r="G64" s="5"/>
      <c r="H64" s="60" t="s">
        <v>38</v>
      </c>
      <c r="I64" s="76">
        <v>3903.28</v>
      </c>
      <c r="J64" s="21"/>
      <c r="K64" s="10"/>
      <c r="L64" s="65"/>
      <c r="M64" s="65"/>
      <c r="N64" s="65"/>
      <c r="O64" s="65">
        <f t="shared" si="4"/>
        <v>3903.28</v>
      </c>
      <c r="P64" s="96">
        <v>303.27999999999997</v>
      </c>
      <c r="Q64" s="65"/>
      <c r="R64" s="65"/>
      <c r="S64" s="65"/>
      <c r="T64" s="10">
        <f t="shared" si="3"/>
        <v>3600</v>
      </c>
      <c r="U64" s="106"/>
      <c r="V64" s="82"/>
      <c r="W64" s="89" t="s">
        <v>858</v>
      </c>
      <c r="X64" s="9" t="s">
        <v>857</v>
      </c>
      <c r="Z64" s="9"/>
      <c r="AC64" s="65"/>
    </row>
    <row r="65" spans="1:29" s="2" customFormat="1" ht="15.75" x14ac:dyDescent="0.25">
      <c r="B65" s="33">
        <v>30</v>
      </c>
      <c r="C65" s="3" t="s">
        <v>859</v>
      </c>
      <c r="D65" s="4" t="s">
        <v>786</v>
      </c>
      <c r="E65" s="4" t="s">
        <v>383</v>
      </c>
      <c r="F65" s="2" t="s">
        <v>384</v>
      </c>
      <c r="G65" s="5"/>
      <c r="H65" s="60" t="s">
        <v>38</v>
      </c>
      <c r="I65" s="76">
        <v>3903.28</v>
      </c>
      <c r="J65" s="21"/>
      <c r="K65" s="10"/>
      <c r="L65" s="65"/>
      <c r="M65" s="65"/>
      <c r="N65" s="65"/>
      <c r="O65" s="65">
        <f t="shared" si="4"/>
        <v>3903.28</v>
      </c>
      <c r="P65" s="96">
        <v>303.27999999999997</v>
      </c>
      <c r="Q65" s="65"/>
      <c r="R65" s="65"/>
      <c r="S65" s="65"/>
      <c r="T65" s="10">
        <f t="shared" si="3"/>
        <v>3600</v>
      </c>
      <c r="U65" s="106"/>
      <c r="V65" s="82"/>
      <c r="W65" s="89" t="s">
        <v>860</v>
      </c>
      <c r="X65" s="9" t="s">
        <v>824</v>
      </c>
      <c r="Z65" s="9"/>
      <c r="AC65" s="65"/>
    </row>
    <row r="66" spans="1:29" s="2" customFormat="1" ht="15.75" x14ac:dyDescent="0.25">
      <c r="B66" s="33">
        <v>31</v>
      </c>
      <c r="C66" s="3" t="s">
        <v>880</v>
      </c>
      <c r="D66" s="4" t="s">
        <v>786</v>
      </c>
      <c r="E66" s="4" t="s">
        <v>383</v>
      </c>
      <c r="F66" s="2" t="s">
        <v>384</v>
      </c>
      <c r="G66" s="5"/>
      <c r="H66" s="60" t="s">
        <v>38</v>
      </c>
      <c r="I66" s="76">
        <v>3903.28</v>
      </c>
      <c r="J66" s="21"/>
      <c r="K66" s="10"/>
      <c r="L66" s="65"/>
      <c r="M66" s="65"/>
      <c r="N66" s="65"/>
      <c r="O66" s="65">
        <f t="shared" si="4"/>
        <v>3903.28</v>
      </c>
      <c r="P66" s="96">
        <v>303.27999999999997</v>
      </c>
      <c r="Q66" s="65"/>
      <c r="R66" s="65"/>
      <c r="S66" s="65"/>
      <c r="T66" s="10">
        <f t="shared" si="3"/>
        <v>3600</v>
      </c>
      <c r="U66" s="106"/>
      <c r="V66" s="82"/>
      <c r="W66" s="89" t="s">
        <v>882</v>
      </c>
      <c r="X66" s="9" t="s">
        <v>881</v>
      </c>
      <c r="Z66" s="9"/>
      <c r="AC66" s="65"/>
    </row>
    <row r="67" spans="1:29" s="2" customFormat="1" ht="15.75" x14ac:dyDescent="0.25">
      <c r="B67" s="33">
        <v>32</v>
      </c>
      <c r="C67" s="3" t="s">
        <v>886</v>
      </c>
      <c r="D67" s="4" t="s">
        <v>786</v>
      </c>
      <c r="E67" s="4" t="s">
        <v>383</v>
      </c>
      <c r="F67" s="2" t="s">
        <v>384</v>
      </c>
      <c r="G67" s="5"/>
      <c r="H67" s="60" t="s">
        <v>38</v>
      </c>
      <c r="I67" s="76">
        <v>3903.28</v>
      </c>
      <c r="J67" s="21"/>
      <c r="K67" s="10"/>
      <c r="L67" s="65"/>
      <c r="M67" s="65"/>
      <c r="N67" s="65"/>
      <c r="O67" s="65">
        <f t="shared" si="4"/>
        <v>3903.28</v>
      </c>
      <c r="P67" s="96">
        <v>303.27999999999997</v>
      </c>
      <c r="Q67" s="65"/>
      <c r="R67" s="65"/>
      <c r="S67" s="65"/>
      <c r="T67" s="10">
        <f t="shared" si="3"/>
        <v>3600</v>
      </c>
      <c r="U67" s="106"/>
      <c r="V67" s="82" t="s">
        <v>889</v>
      </c>
      <c r="W67" s="89" t="s">
        <v>888</v>
      </c>
      <c r="X67" s="9" t="s">
        <v>887</v>
      </c>
      <c r="Z67" s="9"/>
      <c r="AC67" s="65"/>
    </row>
    <row r="68" spans="1:29" s="2" customFormat="1" ht="15.75" x14ac:dyDescent="0.25">
      <c r="B68" s="33">
        <v>33</v>
      </c>
      <c r="C68" s="3" t="s">
        <v>890</v>
      </c>
      <c r="D68" s="4" t="s">
        <v>786</v>
      </c>
      <c r="E68" s="4" t="s">
        <v>383</v>
      </c>
      <c r="F68" s="2" t="s">
        <v>384</v>
      </c>
      <c r="G68" s="5"/>
      <c r="H68" s="60" t="s">
        <v>38</v>
      </c>
      <c r="I68" s="76">
        <v>3903.28</v>
      </c>
      <c r="J68" s="21"/>
      <c r="K68" s="10"/>
      <c r="L68" s="65"/>
      <c r="M68" s="65"/>
      <c r="N68" s="65"/>
      <c r="O68" s="65">
        <f t="shared" si="4"/>
        <v>3903.28</v>
      </c>
      <c r="P68" s="96">
        <v>303.27999999999997</v>
      </c>
      <c r="Q68" s="65"/>
      <c r="R68" s="65"/>
      <c r="S68" s="65"/>
      <c r="T68" s="10">
        <f t="shared" si="3"/>
        <v>3600</v>
      </c>
      <c r="U68" s="106"/>
      <c r="V68" s="82" t="s">
        <v>893</v>
      </c>
      <c r="W68" s="89" t="s">
        <v>892</v>
      </c>
      <c r="X68" s="9" t="s">
        <v>891</v>
      </c>
      <c r="Z68" s="9"/>
      <c r="AC68" s="65"/>
    </row>
    <row r="69" spans="1:29" s="2" customFormat="1" ht="15.75" x14ac:dyDescent="0.25">
      <c r="B69" s="33">
        <v>34</v>
      </c>
      <c r="C69" s="3" t="s">
        <v>908</v>
      </c>
      <c r="D69" s="4" t="s">
        <v>786</v>
      </c>
      <c r="E69" s="4" t="s">
        <v>383</v>
      </c>
      <c r="F69" s="2" t="s">
        <v>384</v>
      </c>
      <c r="G69" s="5"/>
      <c r="H69" s="60" t="s">
        <v>38</v>
      </c>
      <c r="I69" s="76">
        <v>3903.28</v>
      </c>
      <c r="J69" s="21"/>
      <c r="K69" s="10"/>
      <c r="L69" s="65"/>
      <c r="M69" s="65"/>
      <c r="N69" s="65"/>
      <c r="O69" s="65">
        <f t="shared" si="4"/>
        <v>3903.28</v>
      </c>
      <c r="P69" s="96">
        <v>303.27999999999997</v>
      </c>
      <c r="Q69" s="65"/>
      <c r="R69" s="65"/>
      <c r="S69" s="65"/>
      <c r="T69" s="10">
        <f t="shared" si="3"/>
        <v>3600</v>
      </c>
      <c r="U69" s="106"/>
      <c r="V69" s="82" t="s">
        <v>911</v>
      </c>
      <c r="W69" s="89" t="s">
        <v>910</v>
      </c>
      <c r="X69" s="9" t="s">
        <v>909</v>
      </c>
      <c r="Z69" s="9"/>
      <c r="AC69" s="65"/>
    </row>
    <row r="70" spans="1:29" s="2" customFormat="1" ht="15.75" x14ac:dyDescent="0.25">
      <c r="B70" s="33">
        <v>35</v>
      </c>
      <c r="C70" s="3" t="s">
        <v>905</v>
      </c>
      <c r="D70" s="4" t="s">
        <v>786</v>
      </c>
      <c r="E70" s="4" t="s">
        <v>383</v>
      </c>
      <c r="F70" s="2" t="s">
        <v>384</v>
      </c>
      <c r="G70" s="5"/>
      <c r="H70" s="60" t="s">
        <v>38</v>
      </c>
      <c r="I70" s="76">
        <v>3903.28</v>
      </c>
      <c r="J70" s="21"/>
      <c r="K70" s="10"/>
      <c r="L70" s="65"/>
      <c r="M70" s="65"/>
      <c r="N70" s="65"/>
      <c r="O70" s="65">
        <f t="shared" si="4"/>
        <v>3903.28</v>
      </c>
      <c r="P70" s="96">
        <v>303.27999999999997</v>
      </c>
      <c r="Q70" s="65"/>
      <c r="R70" s="65"/>
      <c r="S70" s="65"/>
      <c r="T70" s="10">
        <f t="shared" si="3"/>
        <v>3600</v>
      </c>
      <c r="U70" s="106"/>
      <c r="V70" s="82"/>
      <c r="W70" s="89" t="s">
        <v>907</v>
      </c>
      <c r="X70" s="9" t="s">
        <v>906</v>
      </c>
      <c r="Z70" s="9"/>
      <c r="AC70" s="65"/>
    </row>
    <row r="71" spans="1:29" s="2" customFormat="1" ht="15.75" x14ac:dyDescent="0.25">
      <c r="B71" s="33">
        <v>36</v>
      </c>
      <c r="C71" s="3" t="s">
        <v>902</v>
      </c>
      <c r="D71" s="4" t="s">
        <v>786</v>
      </c>
      <c r="E71" s="4" t="s">
        <v>383</v>
      </c>
      <c r="F71" s="2" t="s">
        <v>384</v>
      </c>
      <c r="G71" s="5"/>
      <c r="H71" s="60" t="s">
        <v>38</v>
      </c>
      <c r="I71" s="76">
        <v>3903.28</v>
      </c>
      <c r="J71" s="21"/>
      <c r="K71" s="10"/>
      <c r="L71" s="65"/>
      <c r="M71" s="65"/>
      <c r="N71" s="65"/>
      <c r="O71" s="65">
        <f t="shared" si="4"/>
        <v>3903.28</v>
      </c>
      <c r="P71" s="96">
        <v>303.27999999999997</v>
      </c>
      <c r="Q71" s="65"/>
      <c r="R71" s="65"/>
      <c r="S71" s="65"/>
      <c r="T71" s="10">
        <f t="shared" si="3"/>
        <v>3600</v>
      </c>
      <c r="U71" s="109" t="s">
        <v>921</v>
      </c>
      <c r="V71" s="82"/>
      <c r="W71" s="89" t="s">
        <v>904</v>
      </c>
      <c r="X71" s="9" t="s">
        <v>903</v>
      </c>
      <c r="Z71" s="9"/>
      <c r="AC71" s="65"/>
    </row>
    <row r="72" spans="1:29" s="2" customFormat="1" ht="15.75" x14ac:dyDescent="0.25">
      <c r="B72" s="33">
        <v>37</v>
      </c>
      <c r="C72" s="3" t="s">
        <v>486</v>
      </c>
      <c r="D72" s="4" t="s">
        <v>485</v>
      </c>
      <c r="E72" s="4" t="s">
        <v>361</v>
      </c>
      <c r="F72" s="2" t="s">
        <v>384</v>
      </c>
      <c r="G72" s="5"/>
      <c r="H72" s="60" t="s">
        <v>38</v>
      </c>
      <c r="I72" s="76">
        <v>2509</v>
      </c>
      <c r="J72" s="21">
        <v>8.77</v>
      </c>
      <c r="K72" s="10"/>
      <c r="L72" s="65"/>
      <c r="M72" s="65"/>
      <c r="N72" s="65"/>
      <c r="O72" s="65">
        <f t="shared" ref="O72:O79" si="5">SUM(I72:N72)</f>
        <v>2517.77</v>
      </c>
      <c r="P72" s="21"/>
      <c r="Q72" s="65"/>
      <c r="R72" s="65"/>
      <c r="S72" s="65"/>
      <c r="T72" s="10">
        <f t="shared" si="3"/>
        <v>2517.77</v>
      </c>
      <c r="U72" s="42">
        <v>2719490574</v>
      </c>
      <c r="V72" s="81" t="s">
        <v>490</v>
      </c>
      <c r="W72" s="80" t="s">
        <v>488</v>
      </c>
      <c r="X72" s="9" t="s">
        <v>489</v>
      </c>
      <c r="Z72" s="9" t="s">
        <v>172</v>
      </c>
      <c r="AC72" s="65"/>
    </row>
    <row r="73" spans="1:29" s="2" customFormat="1" ht="15.75" x14ac:dyDescent="0.25">
      <c r="B73" s="33">
        <v>38</v>
      </c>
      <c r="C73" s="3" t="s">
        <v>657</v>
      </c>
      <c r="D73" s="4" t="s">
        <v>485</v>
      </c>
      <c r="E73" s="4" t="s">
        <v>361</v>
      </c>
      <c r="F73" s="2" t="s">
        <v>384</v>
      </c>
      <c r="G73" s="5"/>
      <c r="H73" s="60" t="s">
        <v>38</v>
      </c>
      <c r="I73" s="76">
        <v>2509</v>
      </c>
      <c r="J73" s="21">
        <v>8.77</v>
      </c>
      <c r="K73" s="10"/>
      <c r="L73" s="65"/>
      <c r="M73" s="65"/>
      <c r="N73" s="65"/>
      <c r="O73" s="65">
        <f t="shared" si="5"/>
        <v>2517.77</v>
      </c>
      <c r="P73" s="21"/>
      <c r="Q73" s="65"/>
      <c r="R73" s="65"/>
      <c r="S73" s="65"/>
      <c r="T73" s="10">
        <f t="shared" si="3"/>
        <v>2517.77</v>
      </c>
      <c r="U73" s="42"/>
      <c r="V73" s="81" t="s">
        <v>688</v>
      </c>
      <c r="W73" s="89" t="s">
        <v>659</v>
      </c>
      <c r="X73" s="9" t="s">
        <v>658</v>
      </c>
      <c r="Z73" s="9" t="s">
        <v>172</v>
      </c>
      <c r="AC73" s="65"/>
    </row>
    <row r="74" spans="1:29" s="2" customFormat="1" ht="15.75" x14ac:dyDescent="0.25">
      <c r="B74" s="33">
        <v>39</v>
      </c>
      <c r="C74" s="3" t="s">
        <v>822</v>
      </c>
      <c r="D74" s="4" t="s">
        <v>485</v>
      </c>
      <c r="E74" s="4" t="s">
        <v>361</v>
      </c>
      <c r="F74" s="2" t="s">
        <v>384</v>
      </c>
      <c r="G74" s="5"/>
      <c r="H74" s="60" t="s">
        <v>38</v>
      </c>
      <c r="I74" s="76">
        <v>2509</v>
      </c>
      <c r="J74" s="21">
        <v>8.77</v>
      </c>
      <c r="K74" s="10"/>
      <c r="L74" s="65"/>
      <c r="M74" s="65"/>
      <c r="N74" s="65"/>
      <c r="O74" s="65">
        <f t="shared" si="5"/>
        <v>2517.77</v>
      </c>
      <c r="P74" s="21"/>
      <c r="Q74" s="65"/>
      <c r="R74" s="65"/>
      <c r="S74" s="65"/>
      <c r="T74" s="10">
        <f t="shared" si="3"/>
        <v>2517.77</v>
      </c>
      <c r="U74" s="42">
        <v>1576937012</v>
      </c>
      <c r="V74" s="81" t="s">
        <v>712</v>
      </c>
      <c r="W74" s="89" t="s">
        <v>713</v>
      </c>
      <c r="X74" s="9" t="s">
        <v>711</v>
      </c>
      <c r="Z74" s="9" t="s">
        <v>172</v>
      </c>
      <c r="AC74" s="65"/>
    </row>
    <row r="75" spans="1:29" s="2" customFormat="1" ht="15.75" x14ac:dyDescent="0.25">
      <c r="B75" s="33">
        <v>40</v>
      </c>
      <c r="C75" s="3" t="s">
        <v>569</v>
      </c>
      <c r="D75" s="4" t="s">
        <v>86</v>
      </c>
      <c r="E75" s="4" t="s">
        <v>570</v>
      </c>
      <c r="F75" s="2" t="s">
        <v>384</v>
      </c>
      <c r="G75" s="5"/>
      <c r="H75" s="60" t="s">
        <v>38</v>
      </c>
      <c r="I75" s="76">
        <v>3210.5</v>
      </c>
      <c r="J75" s="21"/>
      <c r="K75" s="10"/>
      <c r="L75" s="65"/>
      <c r="M75" s="65"/>
      <c r="N75" s="65"/>
      <c r="O75" s="65">
        <f t="shared" si="5"/>
        <v>3210.5</v>
      </c>
      <c r="P75" s="21">
        <v>102.8</v>
      </c>
      <c r="Q75" s="65"/>
      <c r="R75" s="65"/>
      <c r="S75" s="65"/>
      <c r="T75" s="10">
        <f t="shared" si="3"/>
        <v>3107.7</v>
      </c>
      <c r="U75" s="42">
        <v>1502690861</v>
      </c>
      <c r="V75" s="81"/>
      <c r="W75" s="89" t="s">
        <v>571</v>
      </c>
      <c r="X75" s="9" t="s">
        <v>572</v>
      </c>
      <c r="Z75" s="9" t="s">
        <v>172</v>
      </c>
      <c r="AC75" s="65"/>
    </row>
    <row r="76" spans="1:29" s="2" customFormat="1" ht="15.75" x14ac:dyDescent="0.25">
      <c r="B76" s="33">
        <v>41</v>
      </c>
      <c r="C76" s="3" t="s">
        <v>573</v>
      </c>
      <c r="D76" s="4" t="s">
        <v>574</v>
      </c>
      <c r="E76" s="4" t="s">
        <v>570</v>
      </c>
      <c r="F76" s="2" t="s">
        <v>384</v>
      </c>
      <c r="G76" s="5"/>
      <c r="H76" s="60" t="s">
        <v>38</v>
      </c>
      <c r="I76" s="76">
        <v>2752</v>
      </c>
      <c r="J76" s="21"/>
      <c r="K76" s="10"/>
      <c r="L76" s="65"/>
      <c r="M76" s="65"/>
      <c r="N76" s="65"/>
      <c r="O76" s="65">
        <f t="shared" si="5"/>
        <v>2752</v>
      </c>
      <c r="P76" s="21">
        <v>32.67</v>
      </c>
      <c r="Q76" s="65"/>
      <c r="R76" s="65"/>
      <c r="S76" s="65"/>
      <c r="T76" s="10">
        <f t="shared" si="3"/>
        <v>2719.33</v>
      </c>
      <c r="U76" s="106" t="s">
        <v>669</v>
      </c>
      <c r="V76" s="81" t="s">
        <v>579</v>
      </c>
      <c r="W76" s="89" t="s">
        <v>575</v>
      </c>
      <c r="X76" s="9" t="s">
        <v>572</v>
      </c>
      <c r="Z76" s="9" t="s">
        <v>172</v>
      </c>
      <c r="AC76" s="65"/>
    </row>
    <row r="77" spans="1:29" s="2" customFormat="1" ht="15.75" x14ac:dyDescent="0.25">
      <c r="B77" s="33">
        <v>42</v>
      </c>
      <c r="C77" s="3" t="s">
        <v>576</v>
      </c>
      <c r="D77" s="4" t="s">
        <v>574</v>
      </c>
      <c r="E77" s="4" t="s">
        <v>570</v>
      </c>
      <c r="F77" s="2" t="s">
        <v>384</v>
      </c>
      <c r="G77" s="5"/>
      <c r="H77" s="60" t="s">
        <v>38</v>
      </c>
      <c r="I77" s="76">
        <v>2752</v>
      </c>
      <c r="J77" s="21"/>
      <c r="K77" s="10"/>
      <c r="L77" s="65"/>
      <c r="M77" s="65"/>
      <c r="N77" s="65"/>
      <c r="O77" s="65">
        <f t="shared" si="5"/>
        <v>2752</v>
      </c>
      <c r="P77" s="21">
        <v>32.67</v>
      </c>
      <c r="Q77" s="65"/>
      <c r="R77" s="65"/>
      <c r="S77" s="65"/>
      <c r="T77" s="10">
        <f t="shared" si="3"/>
        <v>2719.33</v>
      </c>
      <c r="U77" s="42">
        <v>1150361836</v>
      </c>
      <c r="V77" s="81" t="s">
        <v>578</v>
      </c>
      <c r="W77" s="89" t="s">
        <v>577</v>
      </c>
      <c r="X77" s="9" t="s">
        <v>572</v>
      </c>
      <c r="Z77" s="9" t="s">
        <v>172</v>
      </c>
      <c r="AC77" s="65"/>
    </row>
    <row r="78" spans="1:29" s="2" customFormat="1" ht="15.75" x14ac:dyDescent="0.25">
      <c r="B78" s="33">
        <v>43</v>
      </c>
      <c r="C78" s="3" t="s">
        <v>653</v>
      </c>
      <c r="D78" s="4" t="s">
        <v>574</v>
      </c>
      <c r="E78" s="4" t="s">
        <v>570</v>
      </c>
      <c r="F78" s="2" t="s">
        <v>384</v>
      </c>
      <c r="G78" s="5"/>
      <c r="H78" s="60" t="s">
        <v>38</v>
      </c>
      <c r="I78" s="76">
        <v>2752</v>
      </c>
      <c r="J78" s="21"/>
      <c r="K78" s="10"/>
      <c r="L78" s="65"/>
      <c r="M78" s="65"/>
      <c r="N78" s="65"/>
      <c r="O78" s="65">
        <f t="shared" si="5"/>
        <v>2752</v>
      </c>
      <c r="P78" s="21">
        <v>32.67</v>
      </c>
      <c r="Q78" s="65"/>
      <c r="R78" s="65"/>
      <c r="S78" s="65"/>
      <c r="T78" s="10">
        <f t="shared" si="3"/>
        <v>2719.33</v>
      </c>
      <c r="U78" s="42">
        <v>1522479338</v>
      </c>
      <c r="V78" s="81" t="s">
        <v>656</v>
      </c>
      <c r="W78" s="89" t="s">
        <v>655</v>
      </c>
      <c r="X78" s="9" t="s">
        <v>654</v>
      </c>
      <c r="Z78" s="9"/>
      <c r="AC78" s="65"/>
    </row>
    <row r="79" spans="1:29" s="2" customFormat="1" ht="15.75" x14ac:dyDescent="0.25">
      <c r="B79" s="33">
        <v>44</v>
      </c>
      <c r="C79" s="3" t="s">
        <v>714</v>
      </c>
      <c r="D79" s="4" t="s">
        <v>574</v>
      </c>
      <c r="E79" s="4" t="s">
        <v>570</v>
      </c>
      <c r="F79" s="2" t="s">
        <v>384</v>
      </c>
      <c r="G79" s="5"/>
      <c r="H79" s="60" t="s">
        <v>38</v>
      </c>
      <c r="I79" s="76">
        <v>2752</v>
      </c>
      <c r="J79" s="21"/>
      <c r="K79" s="10"/>
      <c r="L79" s="65"/>
      <c r="M79" s="65"/>
      <c r="N79" s="65"/>
      <c r="O79" s="65">
        <f t="shared" si="5"/>
        <v>2752</v>
      </c>
      <c r="P79" s="21">
        <v>32.67</v>
      </c>
      <c r="Q79" s="65"/>
      <c r="R79" s="65"/>
      <c r="S79" s="65"/>
      <c r="T79" s="10">
        <f t="shared" si="3"/>
        <v>2719.33</v>
      </c>
      <c r="U79" s="42">
        <v>1520819026</v>
      </c>
      <c r="V79" s="81" t="s">
        <v>716</v>
      </c>
      <c r="W79" s="89" t="s">
        <v>715</v>
      </c>
      <c r="X79" s="9" t="s">
        <v>865</v>
      </c>
      <c r="Z79" s="9"/>
      <c r="AC79" s="65"/>
    </row>
    <row r="80" spans="1:29" ht="18" x14ac:dyDescent="0.4">
      <c r="A80" s="9"/>
      <c r="B80" s="9"/>
      <c r="C80" s="31" t="s">
        <v>388</v>
      </c>
      <c r="D80" s="9"/>
      <c r="E80" s="9"/>
      <c r="F80" s="9"/>
      <c r="G80" s="61"/>
      <c r="H80" s="9"/>
      <c r="I80" s="32">
        <f t="shared" ref="I80:T80" si="6">SUM(I36:I79)</f>
        <v>161185.73999999996</v>
      </c>
      <c r="J80" s="32">
        <f t="shared" si="6"/>
        <v>26.31</v>
      </c>
      <c r="K80" s="32">
        <f t="shared" si="6"/>
        <v>0</v>
      </c>
      <c r="L80" s="32">
        <f t="shared" si="6"/>
        <v>0</v>
      </c>
      <c r="M80" s="32">
        <f t="shared" si="6"/>
        <v>0</v>
      </c>
      <c r="N80" s="32">
        <f t="shared" si="6"/>
        <v>0</v>
      </c>
      <c r="O80" s="32">
        <f t="shared" si="6"/>
        <v>161212.04999999993</v>
      </c>
      <c r="P80" s="32">
        <f t="shared" si="6"/>
        <v>10805.740000000002</v>
      </c>
      <c r="Q80" s="32">
        <f t="shared" si="6"/>
        <v>0</v>
      </c>
      <c r="R80" s="32">
        <f t="shared" si="6"/>
        <v>0</v>
      </c>
      <c r="S80" s="32">
        <f t="shared" si="6"/>
        <v>0</v>
      </c>
      <c r="T80" s="32">
        <f t="shared" si="6"/>
        <v>150406.30999999991</v>
      </c>
      <c r="U80" s="9"/>
      <c r="V80" s="74"/>
      <c r="W80" s="73"/>
      <c r="X80" s="9"/>
      <c r="Y80" s="9"/>
      <c r="Z80" s="9"/>
      <c r="AA80" s="9"/>
      <c r="AB80" s="9"/>
    </row>
    <row r="81" spans="1:28" ht="15.75" x14ac:dyDescent="0.25">
      <c r="A81" s="9"/>
      <c r="B81" s="9"/>
      <c r="C81" s="9"/>
      <c r="D81" s="9"/>
      <c r="E81" s="9"/>
      <c r="F81" s="9"/>
      <c r="G81" s="9"/>
      <c r="H81" s="9"/>
      <c r="I81" s="10"/>
      <c r="J81" s="9"/>
      <c r="K81" s="9"/>
      <c r="L81" s="9"/>
      <c r="M81" s="9"/>
      <c r="N81" s="9"/>
      <c r="O81" s="9"/>
      <c r="P81" s="9"/>
      <c r="Q81" s="9"/>
      <c r="R81" s="9"/>
      <c r="S81" s="9"/>
      <c r="T81" s="10"/>
      <c r="U81" s="9"/>
      <c r="V81" s="9"/>
      <c r="W81" s="9"/>
      <c r="X81" s="9"/>
      <c r="Y81" s="9"/>
      <c r="Z81" s="9"/>
      <c r="AA81" s="9"/>
      <c r="AB81" s="9"/>
    </row>
    <row r="82" spans="1:28" ht="15.7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V84" s="9"/>
      <c r="W84" s="9"/>
      <c r="X84" s="9"/>
      <c r="Y84" s="9"/>
      <c r="Z84" s="9"/>
      <c r="AA84" s="9"/>
      <c r="AB84" s="9"/>
    </row>
    <row r="85" spans="1:28" ht="15.75" x14ac:dyDescent="0.25">
      <c r="A85" s="9"/>
      <c r="B85" s="9"/>
      <c r="C85" s="9"/>
      <c r="D85" s="116" t="s">
        <v>301</v>
      </c>
      <c r="E85" s="116"/>
      <c r="F85" s="9"/>
      <c r="G85" s="9"/>
      <c r="H85" s="116" t="s">
        <v>302</v>
      </c>
      <c r="I85" s="116"/>
      <c r="J85" s="116"/>
      <c r="K85" s="116"/>
      <c r="L85" s="9"/>
      <c r="M85" s="9"/>
      <c r="N85" s="9"/>
      <c r="O85" s="116" t="s">
        <v>303</v>
      </c>
      <c r="P85" s="116"/>
      <c r="Q85" s="116"/>
      <c r="R85" s="116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x14ac:dyDescent="0.25">
      <c r="D86" s="116" t="s">
        <v>28</v>
      </c>
      <c r="E86" s="116"/>
      <c r="F86" s="9"/>
      <c r="G86" s="9"/>
      <c r="H86" s="116" t="s">
        <v>131</v>
      </c>
      <c r="I86" s="116"/>
      <c r="J86" s="116"/>
      <c r="K86" s="116"/>
      <c r="L86" s="9"/>
      <c r="M86" s="9"/>
      <c r="N86" s="9"/>
      <c r="O86" s="116" t="s">
        <v>53</v>
      </c>
      <c r="P86" s="116"/>
      <c r="Q86" s="116"/>
      <c r="R86" s="116"/>
      <c r="S86" s="9"/>
    </row>
    <row r="93" spans="1:28" ht="15.75" x14ac:dyDescent="0.25">
      <c r="T93" s="62" t="s">
        <v>352</v>
      </c>
      <c r="U93" s="63">
        <f>+T80+T18</f>
        <v>193322.71999999991</v>
      </c>
    </row>
  </sheetData>
  <mergeCells count="17">
    <mergeCell ref="B30:U30"/>
    <mergeCell ref="B31:U31"/>
    <mergeCell ref="B32:U32"/>
    <mergeCell ref="B1:U1"/>
    <mergeCell ref="B2:U2"/>
    <mergeCell ref="D25:E25"/>
    <mergeCell ref="H25:K25"/>
    <mergeCell ref="O25:R25"/>
    <mergeCell ref="D26:E26"/>
    <mergeCell ref="H26:K26"/>
    <mergeCell ref="O26:R26"/>
    <mergeCell ref="D85:E85"/>
    <mergeCell ref="H85:K85"/>
    <mergeCell ref="O85:R85"/>
    <mergeCell ref="D86:E86"/>
    <mergeCell ref="H86:K86"/>
    <mergeCell ref="O86:R86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Administrativos</vt:lpstr>
      <vt:lpstr>Fortalecimiento</vt:lpstr>
      <vt:lpstr>Fortalecimiento!Área_de_impresión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Juanacatlan</cp:lastModifiedBy>
  <cp:lastPrinted>2016-10-26T15:51:05Z</cp:lastPrinted>
  <dcterms:created xsi:type="dcterms:W3CDTF">2015-12-18T16:14:16Z</dcterms:created>
  <dcterms:modified xsi:type="dcterms:W3CDTF">2018-10-11T18:06:48Z</dcterms:modified>
</cp:coreProperties>
</file>